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106"/>
  <workbookPr/>
  <mc:AlternateContent xmlns:mc="http://schemas.openxmlformats.org/markup-compatibility/2006">
    <mc:Choice Requires="x15">
      <x15ac:absPath xmlns:x15ac="http://schemas.microsoft.com/office/spreadsheetml/2010/11/ac" url="/Users/catalinacapitan/Dropbox/6.CATA/Mis Doc/Doctorado/Bases de datos/"/>
    </mc:Choice>
  </mc:AlternateContent>
  <bookViews>
    <workbookView xWindow="0" yWindow="1100" windowWidth="25600" windowHeight="12700"/>
  </bookViews>
  <sheets>
    <sheet name="Hoja1" sheetId="1" r:id="rId1"/>
    <sheet name="Average thirst during" sheetId="2" r:id="rId2"/>
    <sheet name="Average heat during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8" i="1" l="1"/>
  <c r="BD19" i="1"/>
  <c r="EH18" i="1"/>
  <c r="EH19" i="1"/>
  <c r="EG19" i="1"/>
  <c r="EG18" i="1"/>
  <c r="BC19" i="1"/>
  <c r="BC18" i="1"/>
  <c r="D8" i="3"/>
  <c r="D9" i="3"/>
  <c r="C9" i="3"/>
  <c r="C8" i="3"/>
  <c r="C9" i="2"/>
  <c r="C10" i="2"/>
  <c r="B10" i="2"/>
  <c r="B9" i="2"/>
  <c r="AU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DX19" i="1"/>
  <c r="DY19" i="1"/>
  <c r="DZ19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V18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CK18" i="1"/>
  <c r="CL18" i="1"/>
  <c r="CM18" i="1"/>
  <c r="CN18" i="1"/>
  <c r="CO18" i="1"/>
  <c r="CP18" i="1"/>
  <c r="CQ18" i="1"/>
  <c r="CR18" i="1"/>
  <c r="CS18" i="1"/>
  <c r="CU18" i="1"/>
  <c r="CV18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J19" i="1"/>
  <c r="CJ18" i="1"/>
  <c r="M18" i="1"/>
  <c r="N18" i="1"/>
  <c r="O18" i="1"/>
  <c r="P18" i="1"/>
  <c r="Q18" i="1"/>
  <c r="R18" i="1"/>
  <c r="M19" i="1"/>
  <c r="N19" i="1"/>
  <c r="O19" i="1"/>
  <c r="P19" i="1"/>
  <c r="Q19" i="1"/>
  <c r="R19" i="1"/>
  <c r="G18" i="1"/>
  <c r="H18" i="1"/>
  <c r="I18" i="1"/>
  <c r="J18" i="1"/>
  <c r="K18" i="1"/>
  <c r="L18" i="1"/>
  <c r="G19" i="1"/>
  <c r="H19" i="1"/>
  <c r="I19" i="1"/>
  <c r="J19" i="1"/>
  <c r="K19" i="1"/>
  <c r="L19" i="1"/>
  <c r="F19" i="1"/>
  <c r="F18" i="1"/>
  <c r="FL18" i="1"/>
  <c r="FM18" i="1"/>
  <c r="FK18" i="1"/>
  <c r="CH18" i="1"/>
  <c r="CI18" i="1"/>
  <c r="CG18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4" i="1"/>
  <c r="BC15" i="1"/>
  <c r="BC9" i="1"/>
  <c r="BC6" i="1"/>
  <c r="BC5" i="1"/>
  <c r="BC7" i="1"/>
  <c r="BC8" i="1"/>
  <c r="BC10" i="1"/>
  <c r="BC11" i="1"/>
  <c r="BC12" i="1"/>
  <c r="BC13" i="1"/>
  <c r="BC14" i="1"/>
  <c r="BC16" i="1"/>
  <c r="BC17" i="1"/>
  <c r="BC4" i="1"/>
  <c r="EG17" i="1"/>
  <c r="EG16" i="1"/>
  <c r="EH5" i="1"/>
  <c r="EH6" i="1"/>
  <c r="EH7" i="1"/>
  <c r="EH8" i="1"/>
  <c r="EG9" i="1"/>
  <c r="EH9" i="1"/>
  <c r="EG10" i="1"/>
  <c r="EH10" i="1"/>
  <c r="EG11" i="1"/>
  <c r="EH11" i="1"/>
  <c r="EH12" i="1"/>
  <c r="EG13" i="1"/>
  <c r="EH13" i="1"/>
  <c r="EG14" i="1"/>
  <c r="EH14" i="1"/>
  <c r="EH15" i="1"/>
  <c r="EH16" i="1"/>
  <c r="EH17" i="1"/>
  <c r="EG15" i="1"/>
  <c r="EG12" i="1"/>
  <c r="EG8" i="1"/>
  <c r="EG6" i="1"/>
  <c r="EG7" i="1"/>
  <c r="EG5" i="1"/>
  <c r="EH4" i="1"/>
  <c r="EG4" i="1"/>
  <c r="EO17" i="1"/>
  <c r="EO16" i="1"/>
  <c r="EO15" i="1"/>
  <c r="EO14" i="1"/>
  <c r="EO13" i="1"/>
  <c r="EO12" i="1"/>
  <c r="EO11" i="1"/>
  <c r="EO10" i="1"/>
  <c r="EO9" i="1"/>
  <c r="EO8" i="1"/>
  <c r="EO7" i="1"/>
  <c r="EO6" i="1"/>
  <c r="EO5" i="1"/>
  <c r="EO4" i="1"/>
  <c r="BK17" i="1"/>
  <c r="BK16" i="1"/>
  <c r="BK15" i="1"/>
  <c r="BK14" i="1"/>
  <c r="BK13" i="1"/>
  <c r="BK12" i="1"/>
  <c r="BK11" i="1"/>
  <c r="BK10" i="1"/>
  <c r="BK9" i="1"/>
  <c r="BK8" i="1"/>
  <c r="BK7" i="1"/>
  <c r="BK6" i="1"/>
  <c r="BK5" i="1"/>
  <c r="BK4" i="1"/>
</calcChain>
</file>

<file path=xl/comments1.xml><?xml version="1.0" encoding="utf-8"?>
<comments xmlns="http://schemas.openxmlformats.org/spreadsheetml/2006/main">
  <authors>
    <author>Microsoft Office User</author>
  </authors>
  <commentList>
    <comment ref="G3" authorId="0">
      <text>
        <r>
          <rPr>
            <b/>
            <sz val="10"/>
            <color indexed="81"/>
            <rFont val="Calibri"/>
          </rPr>
          <t xml:space="preserve"> Cata: </t>
        </r>
        <r>
          <rPr>
            <sz val="10"/>
            <color indexed="81"/>
            <rFont val="Calibri"/>
          </rPr>
          <t>con refráctometro ATAGO</t>
        </r>
      </text>
    </comment>
    <comment ref="H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I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J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100 mm, en el extremo izquierdo nada sediento y el extremo derecho, datos reportados en mm
muy sediento
</t>
        </r>
      </text>
    </comment>
    <comment ref="K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L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N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O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P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Q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R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S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T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U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V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W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X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Y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Z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AA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AB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AC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AD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AE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AF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AG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AH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AI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AJ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AK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AL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AM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AN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AO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AP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AQ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AR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AS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AT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AU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AV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BD3" authorId="0">
      <text>
        <r>
          <rPr>
            <b/>
            <sz val="10"/>
            <color indexed="81"/>
            <rFont val="Calibri"/>
          </rPr>
          <t xml:space="preserve">
Cata:
</t>
        </r>
        <r>
          <rPr>
            <sz val="10"/>
            <color indexed="81"/>
            <rFont val="Calibri"/>
          </rPr>
          <t xml:space="preserve">se calculó usando el peso pre ejercicio y el peso al final del ejericio
</t>
        </r>
      </text>
    </comment>
    <comment ref="BL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BM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BN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BO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BP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BQ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BR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BS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BT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BU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BV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BW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BX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BY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BZ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CA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CB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CC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CD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CE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CK3" authorId="0">
      <text>
        <r>
          <rPr>
            <b/>
            <sz val="10"/>
            <color indexed="81"/>
            <rFont val="Calibri"/>
          </rPr>
          <t xml:space="preserve"> Cata: </t>
        </r>
        <r>
          <rPr>
            <sz val="10"/>
            <color indexed="81"/>
            <rFont val="Calibri"/>
          </rPr>
          <t>con refráctometro ATAGO</t>
        </r>
      </text>
    </comment>
    <comment ref="CL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CM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CN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CO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CP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CR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CS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CT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CU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CV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CW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CX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CY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CZ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DA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DB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DC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DD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DE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DF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DG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DH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DI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DJ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DK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DL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DM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DN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DO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DP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DQ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DR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DS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DT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DU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DV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DW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DX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DY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DZ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EH3" authorId="0">
      <text>
        <r>
          <rPr>
            <b/>
            <sz val="10"/>
            <color indexed="81"/>
            <rFont val="Calibri"/>
          </rPr>
          <t xml:space="preserve">
Cata:
</t>
        </r>
        <r>
          <rPr>
            <sz val="10"/>
            <color indexed="81"/>
            <rFont val="Calibri"/>
          </rPr>
          <t xml:space="preserve">se calculó usando el peso pre ejercicio y el peso al final del ejericio
</t>
        </r>
      </text>
    </comment>
    <comment ref="EP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EQ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ER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ES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ET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EU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EV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EW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EX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EY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EZ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FA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FB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FC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FD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FE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FF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FG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FH3" authorId="0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FI3" authorId="0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</commentList>
</comments>
</file>

<file path=xl/sharedStrings.xml><?xml version="1.0" encoding="utf-8"?>
<sst xmlns="http://schemas.openxmlformats.org/spreadsheetml/2006/main" count="226" uniqueCount="56">
  <si>
    <t>ID</t>
  </si>
  <si>
    <t>Sex</t>
  </si>
  <si>
    <t>M or F</t>
  </si>
  <si>
    <t>Age</t>
  </si>
  <si>
    <t>Years</t>
  </si>
  <si>
    <t>kg</t>
  </si>
  <si>
    <t>F</t>
  </si>
  <si>
    <t>M</t>
  </si>
  <si>
    <t xml:space="preserve">USG </t>
  </si>
  <si>
    <t>Fasting values</t>
  </si>
  <si>
    <t>Dry session</t>
  </si>
  <si>
    <t>Fullness</t>
  </si>
  <si>
    <t>Heat sensation</t>
  </si>
  <si>
    <t>Thirst line</t>
  </si>
  <si>
    <t>Thirst</t>
  </si>
  <si>
    <t>Colic</t>
  </si>
  <si>
    <t>Pre exercise values</t>
  </si>
  <si>
    <t>Perceptions 10 min exercise</t>
  </si>
  <si>
    <t>Perceptions 40 min exercise</t>
  </si>
  <si>
    <t>Perceptions 70 min exercise</t>
  </si>
  <si>
    <t>Perceptions 100 min exercise</t>
  </si>
  <si>
    <t>Perceptions 130 min exercise</t>
  </si>
  <si>
    <t>Perceptions 160 min exercise</t>
  </si>
  <si>
    <t>Exercise weights</t>
  </si>
  <si>
    <t>30min</t>
  </si>
  <si>
    <t>60min</t>
  </si>
  <si>
    <t>90min</t>
  </si>
  <si>
    <t>120min</t>
  </si>
  <si>
    <t>150min</t>
  </si>
  <si>
    <t>180min</t>
  </si>
  <si>
    <t>% DEHY</t>
  </si>
  <si>
    <t>30 min</t>
  </si>
  <si>
    <t>60 min</t>
  </si>
  <si>
    <t>90 min</t>
  </si>
  <si>
    <t>Total</t>
  </si>
  <si>
    <t>Water intake (mL)</t>
  </si>
  <si>
    <t>Water Temp C°</t>
  </si>
  <si>
    <t>Perceptions 10 min rehydration</t>
  </si>
  <si>
    <t>Perceptions 40 min rehydration</t>
  </si>
  <si>
    <t>Perceptions 70 min rehydration</t>
  </si>
  <si>
    <t>Perceptions end of the session</t>
  </si>
  <si>
    <t>Final weght</t>
  </si>
  <si>
    <t>Humid session</t>
  </si>
  <si>
    <t>Final weight</t>
  </si>
  <si>
    <t>Session order</t>
  </si>
  <si>
    <t>Dry</t>
  </si>
  <si>
    <t>Humid</t>
  </si>
  <si>
    <t>Temperatura</t>
  </si>
  <si>
    <t>Humedad</t>
  </si>
  <si>
    <t>TGBH</t>
  </si>
  <si>
    <t>WBGT</t>
  </si>
  <si>
    <t>Weight loss (kg)</t>
  </si>
  <si>
    <t>Prom</t>
  </si>
  <si>
    <t>Ds</t>
  </si>
  <si>
    <t xml:space="preserve">Dry </t>
  </si>
  <si>
    <t>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</si>
</sst>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color indexed="81"/>
      <name val="Calibri"/>
    </font>
    <font>
      <b/>
      <sz val="10"/>
      <color indexed="8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2" fontId="0" fillId="0" borderId="0" xfId="0" applyNumberForma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N19"/>
  <sheetViews>
    <sheetView tabSelected="1" zoomScale="150" zoomScaleNormal="150" zoomScalePageLayoutView="15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C18" sqref="BC18:BD19"/>
    </sheetView>
  </sheetViews>
  <sheetFormatPr baseColWidth="10" defaultRowHeight="15" x14ac:dyDescent="0.2"/>
  <cols>
    <col min="1" max="1" width="13.1640625" bestFit="1" customWidth="1"/>
    <col min="6" max="6" width="12.1640625" customWidth="1"/>
    <col min="7" max="7" width="14.6640625" customWidth="1"/>
    <col min="8" max="8" width="14.83203125" customWidth="1"/>
    <col min="9" max="9" width="17" customWidth="1"/>
    <col min="10" max="10" width="12" bestFit="1" customWidth="1"/>
    <col min="11" max="11" width="13.1640625" bestFit="1" customWidth="1"/>
    <col min="12" max="12" width="13.5" bestFit="1" customWidth="1"/>
    <col min="13" max="13" width="13.6640625" bestFit="1" customWidth="1"/>
    <col min="14" max="16" width="13.6640625" customWidth="1"/>
    <col min="18" max="18" width="12.1640625" bestFit="1" customWidth="1"/>
    <col min="19" max="19" width="12" bestFit="1" customWidth="1"/>
    <col min="20" max="20" width="12.33203125" bestFit="1" customWidth="1"/>
    <col min="25" max="25" width="12.83203125" bestFit="1" customWidth="1"/>
    <col min="26" max="26" width="14" bestFit="1" customWidth="1"/>
    <col min="27" max="27" width="13.83203125" bestFit="1" customWidth="1"/>
    <col min="28" max="28" width="14.1640625" bestFit="1" customWidth="1"/>
    <col min="29" max="29" width="10.6640625" bestFit="1" customWidth="1"/>
    <col min="30" max="30" width="11.83203125" bestFit="1" customWidth="1"/>
    <col min="31" max="31" width="11.6640625" bestFit="1" customWidth="1"/>
    <col min="32" max="32" width="12" bestFit="1" customWidth="1"/>
    <col min="58" max="58" width="14.1640625" customWidth="1"/>
    <col min="60" max="60" width="13" customWidth="1"/>
    <col min="62" max="62" width="12.83203125" customWidth="1"/>
  </cols>
  <sheetData>
    <row r="1" spans="1:170" x14ac:dyDescent="0.2">
      <c r="D1" s="9" t="s">
        <v>44</v>
      </c>
      <c r="E1" s="9"/>
      <c r="F1" s="11" t="s">
        <v>10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5"/>
      <c r="CH1" s="5"/>
      <c r="CI1" s="5"/>
      <c r="CJ1" s="10" t="s">
        <v>42</v>
      </c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</row>
    <row r="2" spans="1:170" x14ac:dyDescent="0.2">
      <c r="A2" t="s">
        <v>0</v>
      </c>
      <c r="B2" t="s">
        <v>1</v>
      </c>
      <c r="C2" t="s">
        <v>3</v>
      </c>
      <c r="D2" s="9" t="s">
        <v>45</v>
      </c>
      <c r="E2" s="9" t="s">
        <v>46</v>
      </c>
      <c r="F2" s="9" t="s">
        <v>9</v>
      </c>
      <c r="G2" s="9"/>
      <c r="H2" s="9"/>
      <c r="I2" s="9"/>
      <c r="J2" s="9"/>
      <c r="K2" s="9"/>
      <c r="L2" s="9"/>
      <c r="M2" s="9" t="s">
        <v>16</v>
      </c>
      <c r="N2" s="9"/>
      <c r="O2" s="9"/>
      <c r="P2" s="9"/>
      <c r="Q2" s="9"/>
      <c r="R2" s="9"/>
      <c r="S2" s="9" t="s">
        <v>17</v>
      </c>
      <c r="T2" s="9"/>
      <c r="U2" s="9"/>
      <c r="V2" s="9"/>
      <c r="W2" s="9"/>
      <c r="X2" s="9" t="s">
        <v>18</v>
      </c>
      <c r="Y2" s="9"/>
      <c r="Z2" s="9"/>
      <c r="AA2" s="9"/>
      <c r="AB2" s="9"/>
      <c r="AC2" s="9" t="s">
        <v>19</v>
      </c>
      <c r="AD2" s="9"/>
      <c r="AE2" s="9"/>
      <c r="AF2" s="9"/>
      <c r="AG2" s="9"/>
      <c r="AH2" s="9" t="s">
        <v>20</v>
      </c>
      <c r="AI2" s="9"/>
      <c r="AJ2" s="9"/>
      <c r="AK2" s="9"/>
      <c r="AL2" s="9"/>
      <c r="AM2" s="9" t="s">
        <v>21</v>
      </c>
      <c r="AN2" s="9"/>
      <c r="AO2" s="9"/>
      <c r="AP2" s="9"/>
      <c r="AQ2" s="9"/>
      <c r="AR2" s="9" t="s">
        <v>22</v>
      </c>
      <c r="AS2" s="9"/>
      <c r="AT2" s="9"/>
      <c r="AU2" s="9"/>
      <c r="AV2" s="9"/>
      <c r="AW2" s="9" t="s">
        <v>23</v>
      </c>
      <c r="AX2" s="9"/>
      <c r="AY2" s="9"/>
      <c r="AZ2" s="9"/>
      <c r="BA2" s="9"/>
      <c r="BB2" s="9"/>
      <c r="BC2" s="6"/>
      <c r="BD2" s="1"/>
      <c r="BE2" s="9" t="s">
        <v>35</v>
      </c>
      <c r="BF2" s="9"/>
      <c r="BG2" s="9"/>
      <c r="BH2" s="9"/>
      <c r="BI2" s="9"/>
      <c r="BJ2" s="9"/>
      <c r="BK2" s="9"/>
      <c r="BL2" s="9" t="s">
        <v>37</v>
      </c>
      <c r="BM2" s="9"/>
      <c r="BN2" s="9"/>
      <c r="BO2" s="9"/>
      <c r="BP2" s="9"/>
      <c r="BQ2" s="9" t="s">
        <v>38</v>
      </c>
      <c r="BR2" s="9"/>
      <c r="BS2" s="9"/>
      <c r="BT2" s="9"/>
      <c r="BU2" s="9"/>
      <c r="BV2" s="9" t="s">
        <v>39</v>
      </c>
      <c r="BW2" s="9"/>
      <c r="BX2" s="9"/>
      <c r="BY2" s="9"/>
      <c r="BZ2" s="9"/>
      <c r="CA2" s="9" t="s">
        <v>40</v>
      </c>
      <c r="CB2" s="9"/>
      <c r="CC2" s="9"/>
      <c r="CD2" s="9"/>
      <c r="CE2" s="9"/>
      <c r="CG2" s="9" t="s">
        <v>50</v>
      </c>
      <c r="CH2" s="9"/>
      <c r="CI2" s="9"/>
      <c r="CJ2" s="9" t="s">
        <v>9</v>
      </c>
      <c r="CK2" s="9"/>
      <c r="CL2" s="9"/>
      <c r="CM2" s="9"/>
      <c r="CN2" s="9"/>
      <c r="CO2" s="9"/>
      <c r="CP2" s="9"/>
      <c r="CQ2" s="9" t="s">
        <v>16</v>
      </c>
      <c r="CR2" s="9"/>
      <c r="CS2" s="9"/>
      <c r="CT2" s="9"/>
      <c r="CU2" s="9"/>
      <c r="CV2" s="9"/>
      <c r="CW2" s="9" t="s">
        <v>17</v>
      </c>
      <c r="CX2" s="9"/>
      <c r="CY2" s="9"/>
      <c r="CZ2" s="9"/>
      <c r="DA2" s="9"/>
      <c r="DB2" s="9" t="s">
        <v>18</v>
      </c>
      <c r="DC2" s="9"/>
      <c r="DD2" s="9"/>
      <c r="DE2" s="9"/>
      <c r="DF2" s="9"/>
      <c r="DG2" s="9" t="s">
        <v>19</v>
      </c>
      <c r="DH2" s="9"/>
      <c r="DI2" s="9"/>
      <c r="DJ2" s="9"/>
      <c r="DK2" s="9"/>
      <c r="DL2" s="9" t="s">
        <v>20</v>
      </c>
      <c r="DM2" s="9"/>
      <c r="DN2" s="9"/>
      <c r="DO2" s="9"/>
      <c r="DP2" s="9"/>
      <c r="DQ2" s="9" t="s">
        <v>21</v>
      </c>
      <c r="DR2" s="9"/>
      <c r="DS2" s="9"/>
      <c r="DT2" s="9"/>
      <c r="DU2" s="9"/>
      <c r="DV2" s="9" t="s">
        <v>22</v>
      </c>
      <c r="DW2" s="9"/>
      <c r="DX2" s="9"/>
      <c r="DY2" s="9"/>
      <c r="DZ2" s="9"/>
      <c r="EA2" s="9" t="s">
        <v>23</v>
      </c>
      <c r="EB2" s="9"/>
      <c r="EC2" s="9"/>
      <c r="ED2" s="9"/>
      <c r="EE2" s="9"/>
      <c r="EF2" s="9"/>
      <c r="EG2" s="9"/>
      <c r="EH2" s="9"/>
      <c r="EI2" s="9" t="s">
        <v>35</v>
      </c>
      <c r="EJ2" s="9"/>
      <c r="EK2" s="9"/>
      <c r="EL2" s="9"/>
      <c r="EM2" s="9"/>
      <c r="EN2" s="9"/>
      <c r="EO2" s="9"/>
      <c r="EP2" s="9" t="s">
        <v>37</v>
      </c>
      <c r="EQ2" s="9"/>
      <c r="ER2" s="9"/>
      <c r="ES2" s="9"/>
      <c r="ET2" s="9"/>
      <c r="EU2" s="9" t="s">
        <v>38</v>
      </c>
      <c r="EV2" s="9"/>
      <c r="EW2" s="9"/>
      <c r="EX2" s="9"/>
      <c r="EY2" s="9"/>
      <c r="EZ2" s="9" t="s">
        <v>39</v>
      </c>
      <c r="FA2" s="9"/>
      <c r="FB2" s="9"/>
      <c r="FC2" s="9"/>
      <c r="FD2" s="9"/>
      <c r="FE2" s="9" t="s">
        <v>40</v>
      </c>
      <c r="FF2" s="9"/>
      <c r="FG2" s="9"/>
      <c r="FH2" s="9"/>
      <c r="FI2" s="9"/>
      <c r="FK2" s="9" t="s">
        <v>50</v>
      </c>
      <c r="FL2" s="9"/>
      <c r="FM2" s="9"/>
    </row>
    <row r="3" spans="1:170" ht="30" x14ac:dyDescent="0.2">
      <c r="B3" t="s">
        <v>2</v>
      </c>
      <c r="C3" t="s">
        <v>4</v>
      </c>
      <c r="D3" s="9"/>
      <c r="E3" s="9"/>
      <c r="F3" s="3" t="s">
        <v>5</v>
      </c>
      <c r="G3" s="3" t="s">
        <v>8</v>
      </c>
      <c r="H3" s="3" t="s">
        <v>11</v>
      </c>
      <c r="I3" s="3" t="s">
        <v>12</v>
      </c>
      <c r="J3" t="s">
        <v>13</v>
      </c>
      <c r="K3" t="s">
        <v>14</v>
      </c>
      <c r="L3" t="s">
        <v>15</v>
      </c>
      <c r="M3" s="3" t="s">
        <v>5</v>
      </c>
      <c r="N3" s="3" t="s">
        <v>11</v>
      </c>
      <c r="O3" s="3" t="s">
        <v>12</v>
      </c>
      <c r="P3" t="s">
        <v>13</v>
      </c>
      <c r="Q3" t="s">
        <v>14</v>
      </c>
      <c r="R3" t="s">
        <v>15</v>
      </c>
      <c r="S3" s="3" t="s">
        <v>11</v>
      </c>
      <c r="T3" s="3" t="s">
        <v>12</v>
      </c>
      <c r="U3" t="s">
        <v>13</v>
      </c>
      <c r="V3" t="s">
        <v>14</v>
      </c>
      <c r="W3" t="s">
        <v>15</v>
      </c>
      <c r="X3" s="3" t="s">
        <v>11</v>
      </c>
      <c r="Y3" s="3" t="s">
        <v>12</v>
      </c>
      <c r="Z3" t="s">
        <v>13</v>
      </c>
      <c r="AA3" t="s">
        <v>14</v>
      </c>
      <c r="AB3" t="s">
        <v>15</v>
      </c>
      <c r="AC3" s="3" t="s">
        <v>11</v>
      </c>
      <c r="AD3" s="3" t="s">
        <v>12</v>
      </c>
      <c r="AE3" t="s">
        <v>13</v>
      </c>
      <c r="AF3" t="s">
        <v>14</v>
      </c>
      <c r="AG3" t="s">
        <v>15</v>
      </c>
      <c r="AH3" s="3" t="s">
        <v>11</v>
      </c>
      <c r="AI3" s="3" t="s">
        <v>12</v>
      </c>
      <c r="AJ3" t="s">
        <v>13</v>
      </c>
      <c r="AK3" t="s">
        <v>14</v>
      </c>
      <c r="AL3" t="s">
        <v>15</v>
      </c>
      <c r="AM3" s="3" t="s">
        <v>11</v>
      </c>
      <c r="AN3" s="3" t="s">
        <v>12</v>
      </c>
      <c r="AO3" t="s">
        <v>13</v>
      </c>
      <c r="AP3" t="s">
        <v>14</v>
      </c>
      <c r="AQ3" t="s">
        <v>15</v>
      </c>
      <c r="AR3" s="3" t="s">
        <v>11</v>
      </c>
      <c r="AS3" s="3" t="s">
        <v>12</v>
      </c>
      <c r="AT3" t="s">
        <v>13</v>
      </c>
      <c r="AU3" t="s">
        <v>14</v>
      </c>
      <c r="AV3" t="s">
        <v>15</v>
      </c>
      <c r="AW3" t="s">
        <v>24</v>
      </c>
      <c r="AX3" t="s">
        <v>25</v>
      </c>
      <c r="AY3" t="s">
        <v>26</v>
      </c>
      <c r="AZ3" t="s">
        <v>27</v>
      </c>
      <c r="BA3" t="s">
        <v>28</v>
      </c>
      <c r="BB3" t="s">
        <v>29</v>
      </c>
      <c r="BC3" s="7" t="s">
        <v>51</v>
      </c>
      <c r="BD3" t="s">
        <v>30</v>
      </c>
      <c r="BE3" t="s">
        <v>31</v>
      </c>
      <c r="BF3" t="s">
        <v>36</v>
      </c>
      <c r="BG3" t="s">
        <v>32</v>
      </c>
      <c r="BH3" t="s">
        <v>36</v>
      </c>
      <c r="BI3" t="s">
        <v>33</v>
      </c>
      <c r="BJ3" t="s">
        <v>36</v>
      </c>
      <c r="BK3" t="s">
        <v>34</v>
      </c>
      <c r="BL3" s="3" t="s">
        <v>11</v>
      </c>
      <c r="BM3" s="3" t="s">
        <v>12</v>
      </c>
      <c r="BN3" t="s">
        <v>13</v>
      </c>
      <c r="BO3" t="s">
        <v>14</v>
      </c>
      <c r="BP3" t="s">
        <v>15</v>
      </c>
      <c r="BQ3" s="3" t="s">
        <v>11</v>
      </c>
      <c r="BR3" s="3" t="s">
        <v>12</v>
      </c>
      <c r="BS3" t="s">
        <v>13</v>
      </c>
      <c r="BT3" t="s">
        <v>14</v>
      </c>
      <c r="BU3" t="s">
        <v>15</v>
      </c>
      <c r="BV3" s="3" t="s">
        <v>11</v>
      </c>
      <c r="BW3" s="3" t="s">
        <v>12</v>
      </c>
      <c r="BX3" t="s">
        <v>13</v>
      </c>
      <c r="BY3" t="s">
        <v>14</v>
      </c>
      <c r="BZ3" t="s">
        <v>15</v>
      </c>
      <c r="CA3" s="3" t="s">
        <v>11</v>
      </c>
      <c r="CB3" s="3" t="s">
        <v>12</v>
      </c>
      <c r="CC3" t="s">
        <v>13</v>
      </c>
      <c r="CD3" t="s">
        <v>14</v>
      </c>
      <c r="CE3" t="s">
        <v>15</v>
      </c>
      <c r="CF3" t="s">
        <v>41</v>
      </c>
      <c r="CG3" s="2" t="s">
        <v>47</v>
      </c>
      <c r="CH3" s="2" t="s">
        <v>48</v>
      </c>
      <c r="CI3" s="2" t="s">
        <v>49</v>
      </c>
      <c r="CJ3" s="3" t="s">
        <v>5</v>
      </c>
      <c r="CK3" s="3" t="s">
        <v>8</v>
      </c>
      <c r="CL3" s="3" t="s">
        <v>11</v>
      </c>
      <c r="CM3" s="3" t="s">
        <v>12</v>
      </c>
      <c r="CN3" t="s">
        <v>13</v>
      </c>
      <c r="CO3" t="s">
        <v>14</v>
      </c>
      <c r="CP3" t="s">
        <v>15</v>
      </c>
      <c r="CQ3" s="3" t="s">
        <v>5</v>
      </c>
      <c r="CR3" s="3" t="s">
        <v>11</v>
      </c>
      <c r="CS3" s="3" t="s">
        <v>12</v>
      </c>
      <c r="CT3" t="s">
        <v>13</v>
      </c>
      <c r="CU3" t="s">
        <v>14</v>
      </c>
      <c r="CV3" t="s">
        <v>15</v>
      </c>
      <c r="CW3" s="3" t="s">
        <v>11</v>
      </c>
      <c r="CX3" s="3" t="s">
        <v>12</v>
      </c>
      <c r="CY3" t="s">
        <v>13</v>
      </c>
      <c r="CZ3" t="s">
        <v>14</v>
      </c>
      <c r="DA3" t="s">
        <v>15</v>
      </c>
      <c r="DB3" s="3" t="s">
        <v>11</v>
      </c>
      <c r="DC3" s="3" t="s">
        <v>12</v>
      </c>
      <c r="DD3" t="s">
        <v>13</v>
      </c>
      <c r="DE3" t="s">
        <v>14</v>
      </c>
      <c r="DF3" t="s">
        <v>15</v>
      </c>
      <c r="DG3" s="3" t="s">
        <v>11</v>
      </c>
      <c r="DH3" s="3" t="s">
        <v>12</v>
      </c>
      <c r="DI3" t="s">
        <v>13</v>
      </c>
      <c r="DJ3" t="s">
        <v>14</v>
      </c>
      <c r="DK3" t="s">
        <v>15</v>
      </c>
      <c r="DL3" s="3" t="s">
        <v>11</v>
      </c>
      <c r="DM3" s="3" t="s">
        <v>12</v>
      </c>
      <c r="DN3" t="s">
        <v>13</v>
      </c>
      <c r="DO3" t="s">
        <v>14</v>
      </c>
      <c r="DP3" t="s">
        <v>15</v>
      </c>
      <c r="DQ3" s="3" t="s">
        <v>11</v>
      </c>
      <c r="DR3" s="3" t="s">
        <v>12</v>
      </c>
      <c r="DS3" t="s">
        <v>13</v>
      </c>
      <c r="DT3" t="s">
        <v>14</v>
      </c>
      <c r="DU3" t="s">
        <v>15</v>
      </c>
      <c r="DV3" s="3" t="s">
        <v>11</v>
      </c>
      <c r="DW3" s="3" t="s">
        <v>12</v>
      </c>
      <c r="DX3" t="s">
        <v>13</v>
      </c>
      <c r="DY3" t="s">
        <v>14</v>
      </c>
      <c r="DZ3" t="s">
        <v>15</v>
      </c>
      <c r="EA3" t="s">
        <v>24</v>
      </c>
      <c r="EB3" t="s">
        <v>25</v>
      </c>
      <c r="EC3" t="s">
        <v>26</v>
      </c>
      <c r="ED3" t="s">
        <v>27</v>
      </c>
      <c r="EE3" t="s">
        <v>28</v>
      </c>
      <c r="EF3" t="s">
        <v>29</v>
      </c>
      <c r="EG3" s="7" t="s">
        <v>51</v>
      </c>
      <c r="EH3" t="s">
        <v>30</v>
      </c>
      <c r="EI3" t="s">
        <v>31</v>
      </c>
      <c r="EJ3" t="s">
        <v>36</v>
      </c>
      <c r="EK3" t="s">
        <v>32</v>
      </c>
      <c r="EL3" t="s">
        <v>36</v>
      </c>
      <c r="EM3" t="s">
        <v>33</v>
      </c>
      <c r="EN3" t="s">
        <v>36</v>
      </c>
      <c r="EO3" t="s">
        <v>34</v>
      </c>
      <c r="EP3" s="3" t="s">
        <v>11</v>
      </c>
      <c r="EQ3" s="3" t="s">
        <v>12</v>
      </c>
      <c r="ER3" t="s">
        <v>13</v>
      </c>
      <c r="ES3" t="s">
        <v>14</v>
      </c>
      <c r="ET3" t="s">
        <v>15</v>
      </c>
      <c r="EU3" s="3" t="s">
        <v>11</v>
      </c>
      <c r="EV3" s="3" t="s">
        <v>12</v>
      </c>
      <c r="EW3" t="s">
        <v>13</v>
      </c>
      <c r="EX3" t="s">
        <v>14</v>
      </c>
      <c r="EY3" t="s">
        <v>15</v>
      </c>
      <c r="EZ3" s="3" t="s">
        <v>11</v>
      </c>
      <c r="FA3" s="3" t="s">
        <v>12</v>
      </c>
      <c r="FB3" t="s">
        <v>13</v>
      </c>
      <c r="FC3" t="s">
        <v>14</v>
      </c>
      <c r="FD3" t="s">
        <v>15</v>
      </c>
      <c r="FE3" s="3" t="s">
        <v>11</v>
      </c>
      <c r="FF3" s="3" t="s">
        <v>12</v>
      </c>
      <c r="FG3" t="s">
        <v>13</v>
      </c>
      <c r="FH3" t="s">
        <v>14</v>
      </c>
      <c r="FI3" t="s">
        <v>15</v>
      </c>
      <c r="FJ3" t="s">
        <v>43</v>
      </c>
      <c r="FK3" s="2" t="s">
        <v>47</v>
      </c>
      <c r="FL3" s="2" t="s">
        <v>48</v>
      </c>
      <c r="FM3" s="2" t="s">
        <v>49</v>
      </c>
    </row>
    <row r="4" spans="1:170" x14ac:dyDescent="0.2">
      <c r="A4">
        <v>1</v>
      </c>
      <c r="B4" t="s">
        <v>6</v>
      </c>
      <c r="C4">
        <v>24</v>
      </c>
      <c r="D4">
        <v>2</v>
      </c>
      <c r="E4">
        <v>1</v>
      </c>
      <c r="F4">
        <v>72.34</v>
      </c>
      <c r="G4">
        <v>1.0209999999999999</v>
      </c>
      <c r="H4">
        <v>1</v>
      </c>
      <c r="I4">
        <v>4</v>
      </c>
      <c r="J4">
        <v>42</v>
      </c>
      <c r="K4">
        <v>5</v>
      </c>
      <c r="L4">
        <v>1</v>
      </c>
      <c r="M4">
        <v>72.72</v>
      </c>
      <c r="N4">
        <v>4</v>
      </c>
      <c r="O4">
        <v>3.5</v>
      </c>
      <c r="P4">
        <v>15</v>
      </c>
      <c r="Q4">
        <v>2</v>
      </c>
      <c r="R4">
        <v>1</v>
      </c>
      <c r="S4">
        <v>4</v>
      </c>
      <c r="T4">
        <v>5.5</v>
      </c>
      <c r="U4">
        <v>32</v>
      </c>
      <c r="V4">
        <v>4</v>
      </c>
      <c r="W4">
        <v>1</v>
      </c>
      <c r="X4">
        <v>4</v>
      </c>
      <c r="Y4">
        <v>6</v>
      </c>
      <c r="Z4">
        <v>37</v>
      </c>
      <c r="AA4">
        <v>4</v>
      </c>
      <c r="AB4">
        <v>1</v>
      </c>
      <c r="AC4">
        <v>4</v>
      </c>
      <c r="AD4">
        <v>6</v>
      </c>
      <c r="AE4">
        <v>53</v>
      </c>
      <c r="AF4">
        <v>5</v>
      </c>
      <c r="AG4">
        <v>1</v>
      </c>
      <c r="AH4">
        <v>3</v>
      </c>
      <c r="AI4">
        <v>6.5</v>
      </c>
      <c r="AJ4">
        <v>78</v>
      </c>
      <c r="AK4">
        <v>7</v>
      </c>
      <c r="AL4">
        <v>1</v>
      </c>
      <c r="AM4">
        <v>1</v>
      </c>
      <c r="AN4">
        <v>7</v>
      </c>
      <c r="AO4">
        <v>100</v>
      </c>
      <c r="AP4">
        <v>9</v>
      </c>
      <c r="AQ4">
        <v>1</v>
      </c>
      <c r="AW4">
        <v>72.28</v>
      </c>
      <c r="AX4">
        <v>71.61</v>
      </c>
      <c r="AY4">
        <v>71</v>
      </c>
      <c r="AZ4">
        <v>70.47</v>
      </c>
      <c r="BA4">
        <v>69.900000000000006</v>
      </c>
      <c r="BC4">
        <f>M4-BA4</f>
        <v>2.8199999999999932</v>
      </c>
      <c r="BD4" s="4">
        <f>(BC4*100)/M4</f>
        <v>3.8778877887788687</v>
      </c>
      <c r="BE4">
        <v>1250</v>
      </c>
      <c r="BF4">
        <v>5</v>
      </c>
      <c r="BG4">
        <v>158</v>
      </c>
      <c r="BH4">
        <v>7</v>
      </c>
      <c r="BI4">
        <v>151</v>
      </c>
      <c r="BJ4">
        <v>8</v>
      </c>
      <c r="BK4">
        <f>SUM(BE4,BG4,BI4)</f>
        <v>1559</v>
      </c>
      <c r="BL4">
        <v>1</v>
      </c>
      <c r="BM4">
        <v>4.5</v>
      </c>
      <c r="BN4">
        <v>100</v>
      </c>
      <c r="BO4">
        <v>9</v>
      </c>
      <c r="BP4">
        <v>1</v>
      </c>
      <c r="BQ4">
        <v>1</v>
      </c>
      <c r="BR4">
        <v>3</v>
      </c>
      <c r="BS4">
        <v>7</v>
      </c>
      <c r="BT4">
        <v>3</v>
      </c>
      <c r="BU4">
        <v>1</v>
      </c>
      <c r="BV4">
        <v>1</v>
      </c>
      <c r="BW4">
        <v>4</v>
      </c>
      <c r="BX4">
        <v>15</v>
      </c>
      <c r="BY4">
        <v>5</v>
      </c>
      <c r="BZ4">
        <v>1</v>
      </c>
      <c r="CA4">
        <v>1</v>
      </c>
      <c r="CB4">
        <v>4.5</v>
      </c>
      <c r="CC4">
        <v>31</v>
      </c>
      <c r="CD4">
        <v>4</v>
      </c>
      <c r="CE4">
        <v>1</v>
      </c>
      <c r="CF4">
        <v>71.3</v>
      </c>
      <c r="CG4">
        <v>33.4</v>
      </c>
      <c r="CH4">
        <v>55.5</v>
      </c>
      <c r="CI4">
        <v>28.48</v>
      </c>
      <c r="CJ4">
        <v>71.94</v>
      </c>
      <c r="CK4">
        <v>1.0249999999999999</v>
      </c>
      <c r="CL4">
        <v>2</v>
      </c>
      <c r="CM4">
        <v>4</v>
      </c>
      <c r="CN4">
        <v>53</v>
      </c>
      <c r="CO4">
        <v>5</v>
      </c>
      <c r="CP4">
        <v>3</v>
      </c>
      <c r="CQ4">
        <v>72.33</v>
      </c>
      <c r="CR4">
        <v>5</v>
      </c>
      <c r="CS4">
        <v>3</v>
      </c>
      <c r="CT4">
        <v>24</v>
      </c>
      <c r="CU4">
        <v>2</v>
      </c>
      <c r="CV4">
        <v>3</v>
      </c>
      <c r="CW4">
        <v>5</v>
      </c>
      <c r="CX4">
        <v>6</v>
      </c>
      <c r="CY4">
        <v>53</v>
      </c>
      <c r="CZ4">
        <v>2</v>
      </c>
      <c r="DA4">
        <v>2</v>
      </c>
      <c r="DB4">
        <v>3</v>
      </c>
      <c r="DC4">
        <v>7</v>
      </c>
      <c r="DD4">
        <v>40</v>
      </c>
      <c r="DE4">
        <v>5</v>
      </c>
      <c r="DF4">
        <v>3</v>
      </c>
      <c r="DG4">
        <v>2</v>
      </c>
      <c r="DH4">
        <v>7</v>
      </c>
      <c r="DI4">
        <v>75</v>
      </c>
      <c r="DJ4">
        <v>8</v>
      </c>
      <c r="DK4">
        <v>1</v>
      </c>
      <c r="DL4">
        <v>2</v>
      </c>
      <c r="DM4">
        <v>7.5</v>
      </c>
      <c r="DN4">
        <v>98</v>
      </c>
      <c r="DO4">
        <v>8</v>
      </c>
      <c r="DP4">
        <v>1</v>
      </c>
      <c r="DQ4">
        <v>1</v>
      </c>
      <c r="DR4">
        <v>8</v>
      </c>
      <c r="DS4">
        <v>100</v>
      </c>
      <c r="DT4">
        <v>9</v>
      </c>
      <c r="DU4">
        <v>1</v>
      </c>
      <c r="EA4">
        <v>72.02</v>
      </c>
      <c r="EB4">
        <v>71.44</v>
      </c>
      <c r="EC4">
        <v>70.739999999999995</v>
      </c>
      <c r="ED4">
        <v>69.900000000000006</v>
      </c>
      <c r="EE4">
        <v>69.5</v>
      </c>
      <c r="EG4">
        <f>CQ4-EE4</f>
        <v>2.8299999999999983</v>
      </c>
      <c r="EH4" s="4">
        <f>(EG4*100)/CQ4</f>
        <v>3.9126227015069794</v>
      </c>
      <c r="EI4">
        <v>895</v>
      </c>
      <c r="EJ4">
        <v>5</v>
      </c>
      <c r="EK4">
        <v>273</v>
      </c>
      <c r="EL4">
        <v>6</v>
      </c>
      <c r="EM4">
        <v>145</v>
      </c>
      <c r="EN4">
        <v>4</v>
      </c>
      <c r="EO4">
        <f>SUM(EI4,EK4,EM4)</f>
        <v>1313</v>
      </c>
      <c r="EP4">
        <v>1</v>
      </c>
      <c r="EQ4">
        <v>5</v>
      </c>
      <c r="ER4">
        <v>100</v>
      </c>
      <c r="ES4">
        <v>9</v>
      </c>
      <c r="ET4">
        <v>1</v>
      </c>
      <c r="EU4">
        <v>1</v>
      </c>
      <c r="EV4">
        <v>5</v>
      </c>
      <c r="EW4">
        <v>44</v>
      </c>
      <c r="EX4">
        <v>7</v>
      </c>
      <c r="EY4">
        <v>1</v>
      </c>
      <c r="EZ4">
        <v>1</v>
      </c>
      <c r="FA4">
        <v>3</v>
      </c>
      <c r="FB4">
        <v>21</v>
      </c>
      <c r="FC4">
        <v>4</v>
      </c>
      <c r="FD4">
        <v>1</v>
      </c>
      <c r="FE4">
        <v>1</v>
      </c>
      <c r="FF4">
        <v>3</v>
      </c>
      <c r="FG4">
        <v>21</v>
      </c>
      <c r="FH4">
        <v>4</v>
      </c>
      <c r="FI4">
        <v>1</v>
      </c>
      <c r="FJ4">
        <v>71.180000000000007</v>
      </c>
      <c r="FK4">
        <v>32.700000000000003</v>
      </c>
      <c r="FL4">
        <v>68</v>
      </c>
      <c r="FM4">
        <v>29.19</v>
      </c>
    </row>
    <row r="5" spans="1:170" x14ac:dyDescent="0.2">
      <c r="A5">
        <v>2</v>
      </c>
      <c r="B5" t="s">
        <v>6</v>
      </c>
      <c r="C5">
        <v>27</v>
      </c>
      <c r="D5">
        <v>2</v>
      </c>
      <c r="E5">
        <v>1</v>
      </c>
      <c r="F5">
        <v>53.73</v>
      </c>
      <c r="G5">
        <v>1.0189999999999999</v>
      </c>
      <c r="H5">
        <v>3</v>
      </c>
      <c r="I5">
        <v>4</v>
      </c>
      <c r="J5">
        <v>11</v>
      </c>
      <c r="K5">
        <v>3</v>
      </c>
      <c r="L5">
        <v>1</v>
      </c>
      <c r="M5">
        <v>54.15</v>
      </c>
      <c r="N5">
        <v>5</v>
      </c>
      <c r="O5">
        <v>3</v>
      </c>
      <c r="P5">
        <v>7</v>
      </c>
      <c r="Q5">
        <v>2</v>
      </c>
      <c r="R5">
        <v>1</v>
      </c>
      <c r="S5">
        <v>4</v>
      </c>
      <c r="T5">
        <v>6</v>
      </c>
      <c r="U5">
        <v>31</v>
      </c>
      <c r="V5">
        <v>4</v>
      </c>
      <c r="W5">
        <v>1</v>
      </c>
      <c r="X5">
        <v>3</v>
      </c>
      <c r="Y5">
        <v>5.5</v>
      </c>
      <c r="Z5">
        <v>28</v>
      </c>
      <c r="AA5">
        <v>4</v>
      </c>
      <c r="AB5">
        <v>1</v>
      </c>
      <c r="AC5">
        <v>2</v>
      </c>
      <c r="AD5">
        <v>5.5</v>
      </c>
      <c r="AE5">
        <v>45</v>
      </c>
      <c r="AF5">
        <v>6</v>
      </c>
      <c r="AG5">
        <v>1</v>
      </c>
      <c r="AH5">
        <v>1</v>
      </c>
      <c r="AI5">
        <v>5</v>
      </c>
      <c r="AJ5">
        <v>75</v>
      </c>
      <c r="AK5">
        <v>7</v>
      </c>
      <c r="AL5">
        <v>1</v>
      </c>
      <c r="AM5">
        <v>1</v>
      </c>
      <c r="AN5">
        <v>6</v>
      </c>
      <c r="AO5">
        <v>98</v>
      </c>
      <c r="AP5">
        <v>8</v>
      </c>
      <c r="AQ5">
        <v>1</v>
      </c>
      <c r="AT5">
        <v>100</v>
      </c>
      <c r="AW5">
        <v>53.94</v>
      </c>
      <c r="AX5">
        <v>53.55</v>
      </c>
      <c r="AY5">
        <v>53.16</v>
      </c>
      <c r="AZ5">
        <v>52.76</v>
      </c>
      <c r="BA5">
        <v>52.45</v>
      </c>
      <c r="BB5">
        <v>52.1</v>
      </c>
      <c r="BC5">
        <f>M5-BB5</f>
        <v>2.0499999999999972</v>
      </c>
      <c r="BD5" s="4">
        <f t="shared" ref="BD5:BD17" si="0">(BC5*100)/M5</f>
        <v>3.7857802400738638</v>
      </c>
      <c r="BE5">
        <v>1249</v>
      </c>
      <c r="BF5">
        <v>4</v>
      </c>
      <c r="BG5">
        <v>1624</v>
      </c>
      <c r="BH5">
        <v>5</v>
      </c>
      <c r="BI5">
        <v>624</v>
      </c>
      <c r="BJ5">
        <v>7</v>
      </c>
      <c r="BK5">
        <f t="shared" ref="BK5:BK17" si="1">SUM(BE5,BG5,BI5)</f>
        <v>3497</v>
      </c>
      <c r="BL5">
        <v>1</v>
      </c>
      <c r="BM5">
        <v>6</v>
      </c>
      <c r="BN5">
        <v>100</v>
      </c>
      <c r="BO5">
        <v>9</v>
      </c>
      <c r="BP5">
        <v>1</v>
      </c>
      <c r="BQ5">
        <v>1</v>
      </c>
      <c r="BR5">
        <v>4.5</v>
      </c>
      <c r="BS5">
        <v>55</v>
      </c>
      <c r="BT5">
        <v>5</v>
      </c>
      <c r="BU5">
        <v>1</v>
      </c>
      <c r="BV5">
        <v>1</v>
      </c>
      <c r="BW5">
        <v>5.5</v>
      </c>
      <c r="BX5">
        <v>22</v>
      </c>
      <c r="BY5">
        <v>3</v>
      </c>
      <c r="BZ5">
        <v>1</v>
      </c>
      <c r="CA5">
        <v>2</v>
      </c>
      <c r="CB5">
        <v>3.5</v>
      </c>
      <c r="CC5">
        <v>12</v>
      </c>
      <c r="CD5">
        <v>2</v>
      </c>
      <c r="CE5">
        <v>1</v>
      </c>
      <c r="CF5">
        <v>54.53</v>
      </c>
      <c r="CG5">
        <v>33.4</v>
      </c>
      <c r="CH5">
        <v>55.5</v>
      </c>
      <c r="CI5">
        <v>28.49</v>
      </c>
      <c r="CJ5">
        <v>53.11</v>
      </c>
      <c r="CK5">
        <v>1.02</v>
      </c>
      <c r="CL5">
        <v>3</v>
      </c>
      <c r="CM5">
        <v>4</v>
      </c>
      <c r="CN5">
        <v>90</v>
      </c>
      <c r="CO5">
        <v>7</v>
      </c>
      <c r="CP5">
        <v>1</v>
      </c>
      <c r="CQ5">
        <v>53.51</v>
      </c>
      <c r="CR5">
        <v>4</v>
      </c>
      <c r="CS5">
        <v>4</v>
      </c>
      <c r="CT5">
        <v>29</v>
      </c>
      <c r="CU5">
        <v>2</v>
      </c>
      <c r="CV5">
        <v>1</v>
      </c>
      <c r="CW5">
        <v>4</v>
      </c>
      <c r="CX5">
        <v>6</v>
      </c>
      <c r="CY5">
        <v>46</v>
      </c>
      <c r="CZ5">
        <v>7</v>
      </c>
      <c r="DA5">
        <v>1</v>
      </c>
      <c r="DB5">
        <v>3</v>
      </c>
      <c r="DC5">
        <v>6.5</v>
      </c>
      <c r="DD5">
        <v>79</v>
      </c>
      <c r="DE5">
        <v>7</v>
      </c>
      <c r="DF5">
        <v>1</v>
      </c>
      <c r="DG5">
        <v>2</v>
      </c>
      <c r="DH5">
        <v>5</v>
      </c>
      <c r="DI5">
        <v>90</v>
      </c>
      <c r="DJ5">
        <v>8</v>
      </c>
      <c r="DK5">
        <v>1</v>
      </c>
      <c r="DL5">
        <v>1</v>
      </c>
      <c r="DM5">
        <v>6</v>
      </c>
      <c r="DN5">
        <v>98</v>
      </c>
      <c r="DO5">
        <v>8</v>
      </c>
      <c r="DP5">
        <v>1</v>
      </c>
      <c r="DQ5">
        <v>1</v>
      </c>
      <c r="DR5">
        <v>6.5</v>
      </c>
      <c r="DS5">
        <v>100</v>
      </c>
      <c r="DT5">
        <v>9</v>
      </c>
      <c r="DU5">
        <v>1</v>
      </c>
      <c r="DV5">
        <v>1</v>
      </c>
      <c r="DW5">
        <v>6.5</v>
      </c>
      <c r="DX5">
        <v>100</v>
      </c>
      <c r="DY5">
        <v>9</v>
      </c>
      <c r="DZ5">
        <v>1</v>
      </c>
      <c r="EA5">
        <v>53.27</v>
      </c>
      <c r="EB5">
        <v>52.9</v>
      </c>
      <c r="EC5">
        <v>52.53</v>
      </c>
      <c r="ED5">
        <v>52.16</v>
      </c>
      <c r="EE5">
        <v>51.9</v>
      </c>
      <c r="EF5">
        <v>51.5</v>
      </c>
      <c r="EG5">
        <f>CQ5-EF5</f>
        <v>2.009999999999998</v>
      </c>
      <c r="EH5" s="4">
        <f t="shared" ref="EH5:EH17" si="2">(EG5*100)/CQ5</f>
        <v>3.7563072322930258</v>
      </c>
      <c r="EI5">
        <v>1250</v>
      </c>
      <c r="EJ5">
        <v>5</v>
      </c>
      <c r="EK5">
        <v>497</v>
      </c>
      <c r="EL5">
        <v>6</v>
      </c>
      <c r="EM5">
        <v>627</v>
      </c>
      <c r="EN5">
        <v>4</v>
      </c>
      <c r="EO5">
        <f t="shared" ref="EO5:EO17" si="3">SUM(EI5,EK5,EM5)</f>
        <v>2374</v>
      </c>
      <c r="EP5">
        <v>1</v>
      </c>
      <c r="EQ5">
        <v>5.5</v>
      </c>
      <c r="ER5">
        <v>100</v>
      </c>
      <c r="ES5">
        <v>9</v>
      </c>
      <c r="ET5">
        <v>1</v>
      </c>
      <c r="EU5">
        <v>3</v>
      </c>
      <c r="EV5">
        <v>5</v>
      </c>
      <c r="EW5">
        <v>53</v>
      </c>
      <c r="EX5">
        <v>6</v>
      </c>
      <c r="EY5">
        <v>1</v>
      </c>
      <c r="EZ5">
        <v>3</v>
      </c>
      <c r="FA5">
        <v>5</v>
      </c>
      <c r="FB5">
        <v>26</v>
      </c>
      <c r="FC5">
        <v>3</v>
      </c>
      <c r="FD5">
        <v>1</v>
      </c>
      <c r="FE5">
        <v>3</v>
      </c>
      <c r="FF5">
        <v>4</v>
      </c>
      <c r="FG5">
        <v>2</v>
      </c>
      <c r="FH5">
        <v>1</v>
      </c>
      <c r="FI5">
        <v>1</v>
      </c>
      <c r="FJ5">
        <v>53.95</v>
      </c>
      <c r="FK5">
        <v>32.700000000000003</v>
      </c>
      <c r="FL5">
        <v>68</v>
      </c>
      <c r="FM5">
        <v>29.18</v>
      </c>
    </row>
    <row r="6" spans="1:170" x14ac:dyDescent="0.2">
      <c r="A6">
        <v>3</v>
      </c>
      <c r="B6" t="s">
        <v>6</v>
      </c>
      <c r="C6">
        <v>25</v>
      </c>
      <c r="D6">
        <v>1</v>
      </c>
      <c r="E6">
        <v>2</v>
      </c>
      <c r="F6">
        <v>58.44</v>
      </c>
      <c r="G6">
        <v>1.014</v>
      </c>
      <c r="H6">
        <v>1</v>
      </c>
      <c r="I6">
        <v>4.5</v>
      </c>
      <c r="J6">
        <v>7</v>
      </c>
      <c r="K6">
        <v>2</v>
      </c>
      <c r="L6">
        <v>1</v>
      </c>
      <c r="M6">
        <v>58.79</v>
      </c>
      <c r="N6">
        <v>3</v>
      </c>
      <c r="O6">
        <v>4</v>
      </c>
      <c r="P6">
        <v>1</v>
      </c>
      <c r="Q6">
        <v>1</v>
      </c>
      <c r="R6">
        <v>1</v>
      </c>
      <c r="S6">
        <v>3</v>
      </c>
      <c r="T6">
        <v>5</v>
      </c>
      <c r="U6">
        <v>2</v>
      </c>
      <c r="V6">
        <v>1</v>
      </c>
      <c r="W6">
        <v>1</v>
      </c>
      <c r="X6">
        <v>3</v>
      </c>
      <c r="Y6">
        <v>6</v>
      </c>
      <c r="Z6">
        <v>2</v>
      </c>
      <c r="AA6">
        <v>1</v>
      </c>
      <c r="AB6">
        <v>1</v>
      </c>
      <c r="AC6">
        <v>3</v>
      </c>
      <c r="AD6">
        <v>7</v>
      </c>
      <c r="AE6">
        <v>25</v>
      </c>
      <c r="AF6">
        <v>4</v>
      </c>
      <c r="AG6">
        <v>1</v>
      </c>
      <c r="AH6">
        <v>2</v>
      </c>
      <c r="AI6">
        <v>6.5</v>
      </c>
      <c r="AJ6">
        <v>41</v>
      </c>
      <c r="AK6">
        <v>5</v>
      </c>
      <c r="AL6">
        <v>1</v>
      </c>
      <c r="AM6">
        <v>2</v>
      </c>
      <c r="AN6">
        <v>7</v>
      </c>
      <c r="AO6">
        <v>56</v>
      </c>
      <c r="AP6">
        <v>7</v>
      </c>
      <c r="AQ6">
        <v>1</v>
      </c>
      <c r="AR6">
        <v>1</v>
      </c>
      <c r="AS6">
        <v>7</v>
      </c>
      <c r="AT6">
        <v>87</v>
      </c>
      <c r="AU6">
        <v>8</v>
      </c>
      <c r="AV6">
        <v>1</v>
      </c>
      <c r="AW6">
        <v>58.64</v>
      </c>
      <c r="AX6">
        <v>58.32</v>
      </c>
      <c r="AY6">
        <v>57.94</v>
      </c>
      <c r="AZ6">
        <v>57.68</v>
      </c>
      <c r="BA6">
        <v>57.3</v>
      </c>
      <c r="BB6">
        <v>56.55</v>
      </c>
      <c r="BC6">
        <f>M6-BB6</f>
        <v>2.240000000000002</v>
      </c>
      <c r="BD6" s="4">
        <f t="shared" si="0"/>
        <v>3.8101717979248204</v>
      </c>
      <c r="BE6">
        <v>1020</v>
      </c>
      <c r="BF6">
        <v>5</v>
      </c>
      <c r="BG6">
        <v>313</v>
      </c>
      <c r="BH6">
        <v>5</v>
      </c>
      <c r="BI6">
        <v>59</v>
      </c>
      <c r="BJ6">
        <v>6</v>
      </c>
      <c r="BK6">
        <f t="shared" si="1"/>
        <v>1392</v>
      </c>
      <c r="BL6">
        <v>1</v>
      </c>
      <c r="BM6">
        <v>6</v>
      </c>
      <c r="BN6">
        <v>83</v>
      </c>
      <c r="BO6">
        <v>8</v>
      </c>
      <c r="BP6">
        <v>1</v>
      </c>
      <c r="BQ6">
        <v>3</v>
      </c>
      <c r="BR6">
        <v>4.5</v>
      </c>
      <c r="BS6">
        <v>26</v>
      </c>
      <c r="BT6">
        <v>4</v>
      </c>
      <c r="BU6">
        <v>1</v>
      </c>
      <c r="BV6">
        <v>2</v>
      </c>
      <c r="BW6">
        <v>4</v>
      </c>
      <c r="BX6">
        <v>4</v>
      </c>
      <c r="BY6">
        <v>2</v>
      </c>
      <c r="BZ6">
        <v>1</v>
      </c>
      <c r="CA6">
        <v>2</v>
      </c>
      <c r="CB6">
        <v>4</v>
      </c>
      <c r="CC6">
        <v>5</v>
      </c>
      <c r="CD6">
        <v>2</v>
      </c>
      <c r="CE6">
        <v>1</v>
      </c>
      <c r="CF6">
        <v>58.28</v>
      </c>
      <c r="CG6">
        <v>33.799999999999997</v>
      </c>
      <c r="CH6">
        <v>50.1</v>
      </c>
      <c r="CI6">
        <v>28.23</v>
      </c>
      <c r="CJ6">
        <v>58.76</v>
      </c>
      <c r="CK6">
        <v>1.0129999999999999</v>
      </c>
      <c r="CL6">
        <v>2</v>
      </c>
      <c r="CM6">
        <v>4</v>
      </c>
      <c r="CN6">
        <v>5</v>
      </c>
      <c r="CO6">
        <v>1</v>
      </c>
      <c r="CP6">
        <v>3</v>
      </c>
      <c r="CQ6">
        <v>59.16</v>
      </c>
      <c r="CR6">
        <v>5</v>
      </c>
      <c r="CS6">
        <v>4</v>
      </c>
      <c r="CT6">
        <v>5</v>
      </c>
      <c r="CU6">
        <v>2</v>
      </c>
      <c r="CV6">
        <v>3</v>
      </c>
      <c r="CW6">
        <v>5</v>
      </c>
      <c r="CX6">
        <v>6</v>
      </c>
      <c r="CY6">
        <v>5</v>
      </c>
      <c r="CZ6">
        <v>3</v>
      </c>
      <c r="DA6">
        <v>3</v>
      </c>
      <c r="DB6">
        <v>5</v>
      </c>
      <c r="DC6">
        <v>6.5</v>
      </c>
      <c r="DD6">
        <v>6</v>
      </c>
      <c r="DE6">
        <v>3</v>
      </c>
      <c r="DF6">
        <v>2</v>
      </c>
      <c r="DG6">
        <v>4</v>
      </c>
      <c r="DH6">
        <v>6.5</v>
      </c>
      <c r="DI6">
        <v>11</v>
      </c>
      <c r="DJ6">
        <v>3</v>
      </c>
      <c r="DK6">
        <v>2</v>
      </c>
      <c r="DL6">
        <v>4</v>
      </c>
      <c r="DM6">
        <v>6.5</v>
      </c>
      <c r="DN6">
        <v>24</v>
      </c>
      <c r="DO6">
        <v>4</v>
      </c>
      <c r="DP6">
        <v>2</v>
      </c>
      <c r="DQ6">
        <v>2</v>
      </c>
      <c r="DR6">
        <v>7</v>
      </c>
      <c r="DS6">
        <v>46</v>
      </c>
      <c r="DT6">
        <v>6</v>
      </c>
      <c r="DU6">
        <v>1</v>
      </c>
      <c r="DV6">
        <v>2</v>
      </c>
      <c r="DW6">
        <v>7</v>
      </c>
      <c r="DX6">
        <v>69</v>
      </c>
      <c r="DY6">
        <v>8</v>
      </c>
      <c r="DZ6">
        <v>1</v>
      </c>
      <c r="EA6">
        <v>58.92</v>
      </c>
      <c r="EB6">
        <v>58.63</v>
      </c>
      <c r="EC6">
        <v>58.19</v>
      </c>
      <c r="ED6">
        <v>57.9</v>
      </c>
      <c r="EE6">
        <v>57.6</v>
      </c>
      <c r="EF6">
        <v>56.9</v>
      </c>
      <c r="EG6">
        <f t="shared" ref="EG6:EG7" si="4">CQ6-EF6</f>
        <v>2.259999999999998</v>
      </c>
      <c r="EH6" s="4">
        <f t="shared" si="2"/>
        <v>3.8201487491548312</v>
      </c>
      <c r="EI6">
        <v>905</v>
      </c>
      <c r="EJ6">
        <v>4</v>
      </c>
      <c r="EK6">
        <v>349</v>
      </c>
      <c r="EL6">
        <v>5</v>
      </c>
      <c r="EM6">
        <v>114</v>
      </c>
      <c r="EN6">
        <v>7</v>
      </c>
      <c r="EO6">
        <f t="shared" si="3"/>
        <v>1368</v>
      </c>
      <c r="EP6">
        <v>1</v>
      </c>
      <c r="EQ6">
        <v>7</v>
      </c>
      <c r="ER6">
        <v>98</v>
      </c>
      <c r="ES6">
        <v>9</v>
      </c>
      <c r="ET6">
        <v>1</v>
      </c>
      <c r="EU6">
        <v>1</v>
      </c>
      <c r="EV6">
        <v>4</v>
      </c>
      <c r="EW6">
        <v>41</v>
      </c>
      <c r="EX6">
        <v>4</v>
      </c>
      <c r="EY6">
        <v>1</v>
      </c>
      <c r="EZ6">
        <v>1</v>
      </c>
      <c r="FA6">
        <v>4</v>
      </c>
      <c r="FB6">
        <v>0</v>
      </c>
      <c r="FC6">
        <v>1</v>
      </c>
      <c r="FD6">
        <v>1</v>
      </c>
      <c r="FE6">
        <v>3</v>
      </c>
      <c r="FF6">
        <v>4</v>
      </c>
      <c r="FG6">
        <v>3</v>
      </c>
      <c r="FH6">
        <v>1</v>
      </c>
      <c r="FI6">
        <v>2</v>
      </c>
      <c r="FJ6">
        <v>58.64</v>
      </c>
      <c r="FK6">
        <v>32.700000000000003</v>
      </c>
      <c r="FL6">
        <v>68</v>
      </c>
      <c r="FM6">
        <v>29.19</v>
      </c>
    </row>
    <row r="7" spans="1:170" x14ac:dyDescent="0.2">
      <c r="A7">
        <v>4</v>
      </c>
      <c r="B7" t="s">
        <v>7</v>
      </c>
      <c r="C7">
        <v>25</v>
      </c>
      <c r="D7">
        <v>2</v>
      </c>
      <c r="E7">
        <v>1</v>
      </c>
      <c r="F7">
        <v>67.61</v>
      </c>
      <c r="G7">
        <v>1.0249999999999999</v>
      </c>
      <c r="H7">
        <v>3</v>
      </c>
      <c r="I7">
        <v>1.5</v>
      </c>
      <c r="J7">
        <v>21</v>
      </c>
      <c r="K7">
        <v>2</v>
      </c>
      <c r="L7">
        <v>1</v>
      </c>
      <c r="M7">
        <v>68.03</v>
      </c>
      <c r="N7">
        <v>3</v>
      </c>
      <c r="O7">
        <v>2</v>
      </c>
      <c r="P7">
        <v>14</v>
      </c>
      <c r="Q7">
        <v>2</v>
      </c>
      <c r="R7">
        <v>1</v>
      </c>
      <c r="S7">
        <v>3</v>
      </c>
      <c r="T7">
        <v>4</v>
      </c>
      <c r="U7">
        <v>20</v>
      </c>
      <c r="V7">
        <v>2</v>
      </c>
      <c r="W7">
        <v>1</v>
      </c>
      <c r="X7">
        <v>2.5</v>
      </c>
      <c r="Y7">
        <v>4.5</v>
      </c>
      <c r="Z7">
        <v>24</v>
      </c>
      <c r="AA7">
        <v>3</v>
      </c>
      <c r="AB7">
        <v>1</v>
      </c>
      <c r="AC7">
        <v>3</v>
      </c>
      <c r="AD7">
        <v>5</v>
      </c>
      <c r="AE7">
        <v>33</v>
      </c>
      <c r="AF7">
        <v>4</v>
      </c>
      <c r="AG7">
        <v>1</v>
      </c>
      <c r="AH7">
        <v>2.5</v>
      </c>
      <c r="AI7">
        <v>6</v>
      </c>
      <c r="AJ7">
        <v>54</v>
      </c>
      <c r="AK7">
        <v>6</v>
      </c>
      <c r="AL7">
        <v>1</v>
      </c>
      <c r="AM7">
        <v>2</v>
      </c>
      <c r="AN7">
        <v>6</v>
      </c>
      <c r="AO7">
        <v>60</v>
      </c>
      <c r="AP7">
        <v>7</v>
      </c>
      <c r="AQ7">
        <v>1</v>
      </c>
      <c r="AW7">
        <v>67.77</v>
      </c>
      <c r="AX7">
        <v>67.27</v>
      </c>
      <c r="AY7">
        <v>66.62</v>
      </c>
      <c r="AZ7">
        <v>66.13</v>
      </c>
      <c r="BA7">
        <v>65.400000000000006</v>
      </c>
      <c r="BC7">
        <f t="shared" ref="BC7:BC17" si="5">M7-BA7</f>
        <v>2.6299999999999955</v>
      </c>
      <c r="BD7" s="4">
        <f t="shared" si="0"/>
        <v>3.8659414963986407</v>
      </c>
      <c r="BE7">
        <v>1538</v>
      </c>
      <c r="BF7">
        <v>5</v>
      </c>
      <c r="BG7">
        <v>740</v>
      </c>
      <c r="BH7">
        <v>6</v>
      </c>
      <c r="BI7">
        <v>210</v>
      </c>
      <c r="BJ7">
        <v>4</v>
      </c>
      <c r="BK7">
        <f t="shared" si="1"/>
        <v>2488</v>
      </c>
      <c r="BL7">
        <v>2</v>
      </c>
      <c r="BM7">
        <v>6</v>
      </c>
      <c r="BN7">
        <v>73</v>
      </c>
      <c r="BO7">
        <v>7</v>
      </c>
      <c r="BP7">
        <v>1</v>
      </c>
      <c r="BQ7">
        <v>3</v>
      </c>
      <c r="BR7">
        <v>3</v>
      </c>
      <c r="BS7">
        <v>51</v>
      </c>
      <c r="BT7">
        <v>3</v>
      </c>
      <c r="BU7">
        <v>1</v>
      </c>
      <c r="BV7">
        <v>2.5</v>
      </c>
      <c r="BW7">
        <v>5</v>
      </c>
      <c r="BX7">
        <v>25</v>
      </c>
      <c r="BY7">
        <v>2</v>
      </c>
      <c r="BZ7">
        <v>1</v>
      </c>
      <c r="CA7">
        <v>3</v>
      </c>
      <c r="CB7">
        <v>4</v>
      </c>
      <c r="CC7">
        <v>8</v>
      </c>
      <c r="CD7">
        <v>1</v>
      </c>
      <c r="CE7">
        <v>1</v>
      </c>
      <c r="CF7">
        <v>68.05</v>
      </c>
      <c r="CG7">
        <v>34.299999999999997</v>
      </c>
      <c r="CH7">
        <v>54.8</v>
      </c>
      <c r="CI7">
        <v>29.24</v>
      </c>
      <c r="CJ7">
        <v>67.52</v>
      </c>
      <c r="CK7">
        <v>1.022</v>
      </c>
      <c r="CL7">
        <v>1</v>
      </c>
      <c r="CM7">
        <v>2</v>
      </c>
      <c r="CN7">
        <v>18</v>
      </c>
      <c r="CO7">
        <v>3</v>
      </c>
      <c r="CP7">
        <v>1</v>
      </c>
      <c r="CQ7">
        <v>68.02</v>
      </c>
      <c r="CR7">
        <v>3</v>
      </c>
      <c r="CS7">
        <v>5</v>
      </c>
      <c r="CT7">
        <v>51</v>
      </c>
      <c r="CU7">
        <v>1</v>
      </c>
      <c r="CV7">
        <v>1</v>
      </c>
      <c r="CW7">
        <v>2</v>
      </c>
      <c r="CX7">
        <v>5</v>
      </c>
      <c r="CY7">
        <v>56</v>
      </c>
      <c r="CZ7">
        <v>5</v>
      </c>
      <c r="DA7">
        <v>1</v>
      </c>
      <c r="DB7">
        <v>3</v>
      </c>
      <c r="DC7">
        <v>5.5</v>
      </c>
      <c r="DD7">
        <v>61</v>
      </c>
      <c r="DE7">
        <v>6</v>
      </c>
      <c r="DF7">
        <v>1</v>
      </c>
      <c r="DG7">
        <v>3</v>
      </c>
      <c r="DH7">
        <v>6</v>
      </c>
      <c r="DI7">
        <v>70</v>
      </c>
      <c r="DJ7">
        <v>6</v>
      </c>
      <c r="DK7">
        <v>1</v>
      </c>
      <c r="DL7">
        <v>2</v>
      </c>
      <c r="DM7">
        <v>6.5</v>
      </c>
      <c r="DN7">
        <v>68</v>
      </c>
      <c r="DO7">
        <v>7</v>
      </c>
      <c r="DP7">
        <v>1</v>
      </c>
      <c r="DQ7">
        <v>1</v>
      </c>
      <c r="DR7">
        <v>6</v>
      </c>
      <c r="DS7">
        <v>76</v>
      </c>
      <c r="DT7">
        <v>8</v>
      </c>
      <c r="DU7">
        <v>1</v>
      </c>
      <c r="DV7">
        <v>1</v>
      </c>
      <c r="DW7">
        <v>7</v>
      </c>
      <c r="DX7">
        <v>91</v>
      </c>
      <c r="DY7">
        <v>8</v>
      </c>
      <c r="DZ7">
        <v>1</v>
      </c>
      <c r="EA7">
        <v>67.45</v>
      </c>
      <c r="EB7">
        <v>66.81</v>
      </c>
      <c r="EC7">
        <v>66.33</v>
      </c>
      <c r="ED7">
        <v>65.95</v>
      </c>
      <c r="EE7">
        <v>65.7</v>
      </c>
      <c r="EF7">
        <v>65.099999999999994</v>
      </c>
      <c r="EG7">
        <f t="shared" si="4"/>
        <v>2.9200000000000017</v>
      </c>
      <c r="EH7" s="4">
        <f t="shared" si="2"/>
        <v>4.292855042634522</v>
      </c>
      <c r="EI7">
        <v>1503</v>
      </c>
      <c r="EJ7">
        <v>5</v>
      </c>
      <c r="EK7">
        <v>466</v>
      </c>
      <c r="EL7">
        <v>4</v>
      </c>
      <c r="EM7">
        <v>524</v>
      </c>
      <c r="EN7">
        <v>7</v>
      </c>
      <c r="EO7">
        <f t="shared" si="3"/>
        <v>2493</v>
      </c>
      <c r="EP7">
        <v>1</v>
      </c>
      <c r="EQ7">
        <v>6</v>
      </c>
      <c r="ER7">
        <v>91</v>
      </c>
      <c r="ES7">
        <v>9</v>
      </c>
      <c r="ET7">
        <v>1</v>
      </c>
      <c r="EU7">
        <v>1</v>
      </c>
      <c r="EV7">
        <v>3</v>
      </c>
      <c r="EW7">
        <v>24</v>
      </c>
      <c r="EX7">
        <v>3</v>
      </c>
      <c r="EY7">
        <v>1</v>
      </c>
      <c r="EZ7">
        <v>1</v>
      </c>
      <c r="FA7">
        <v>2.5</v>
      </c>
      <c r="FB7">
        <v>16</v>
      </c>
      <c r="FC7">
        <v>2</v>
      </c>
      <c r="FD7">
        <v>1</v>
      </c>
      <c r="FE7">
        <v>1</v>
      </c>
      <c r="FF7">
        <v>2</v>
      </c>
      <c r="FG7">
        <v>7</v>
      </c>
      <c r="FH7">
        <v>2</v>
      </c>
      <c r="FI7">
        <v>1</v>
      </c>
      <c r="FJ7">
        <v>67.61</v>
      </c>
      <c r="FK7">
        <v>32.700000000000003</v>
      </c>
      <c r="FL7">
        <v>68</v>
      </c>
      <c r="FM7">
        <v>29.18</v>
      </c>
    </row>
    <row r="8" spans="1:170" x14ac:dyDescent="0.2">
      <c r="A8">
        <v>5</v>
      </c>
      <c r="B8" t="s">
        <v>7</v>
      </c>
      <c r="C8">
        <v>25</v>
      </c>
      <c r="D8">
        <v>2</v>
      </c>
      <c r="E8">
        <v>1</v>
      </c>
      <c r="F8">
        <v>64.03</v>
      </c>
      <c r="G8">
        <v>1.012</v>
      </c>
      <c r="H8">
        <v>2</v>
      </c>
      <c r="I8">
        <v>3</v>
      </c>
      <c r="J8">
        <v>6</v>
      </c>
      <c r="K8">
        <v>1</v>
      </c>
      <c r="L8">
        <v>1</v>
      </c>
      <c r="M8">
        <v>64.44</v>
      </c>
      <c r="N8">
        <v>3</v>
      </c>
      <c r="O8">
        <v>3</v>
      </c>
      <c r="P8">
        <v>4</v>
      </c>
      <c r="Q8">
        <v>1</v>
      </c>
      <c r="R8">
        <v>1</v>
      </c>
      <c r="S8">
        <v>3</v>
      </c>
      <c r="T8">
        <v>6</v>
      </c>
      <c r="U8">
        <v>2</v>
      </c>
      <c r="V8">
        <v>1</v>
      </c>
      <c r="W8">
        <v>1</v>
      </c>
      <c r="X8">
        <v>2</v>
      </c>
      <c r="Y8">
        <v>6</v>
      </c>
      <c r="Z8">
        <v>21</v>
      </c>
      <c r="AA8">
        <v>2</v>
      </c>
      <c r="AB8">
        <v>1</v>
      </c>
      <c r="AC8">
        <v>2</v>
      </c>
      <c r="AD8">
        <v>6.5</v>
      </c>
      <c r="AE8">
        <v>45</v>
      </c>
      <c r="AF8">
        <v>4</v>
      </c>
      <c r="AG8">
        <v>1</v>
      </c>
      <c r="AH8">
        <v>1</v>
      </c>
      <c r="AI8">
        <v>7</v>
      </c>
      <c r="AJ8">
        <v>75</v>
      </c>
      <c r="AK8">
        <v>6</v>
      </c>
      <c r="AL8">
        <v>1</v>
      </c>
      <c r="AM8">
        <v>1</v>
      </c>
      <c r="AN8">
        <v>7</v>
      </c>
      <c r="AO8">
        <v>77</v>
      </c>
      <c r="AP8">
        <v>6</v>
      </c>
      <c r="AQ8">
        <v>1</v>
      </c>
      <c r="AW8">
        <v>64.13</v>
      </c>
      <c r="AX8">
        <v>63.53</v>
      </c>
      <c r="AY8">
        <v>62.97</v>
      </c>
      <c r="AZ8">
        <v>62.3</v>
      </c>
      <c r="BA8">
        <v>62</v>
      </c>
      <c r="BC8">
        <f t="shared" si="5"/>
        <v>2.4399999999999977</v>
      </c>
      <c r="BD8" s="4">
        <f t="shared" si="0"/>
        <v>3.7864680322780848</v>
      </c>
      <c r="BE8">
        <v>1038</v>
      </c>
      <c r="BF8">
        <v>4</v>
      </c>
      <c r="BG8">
        <v>835</v>
      </c>
      <c r="BH8">
        <v>5</v>
      </c>
      <c r="BI8">
        <v>627</v>
      </c>
      <c r="BJ8">
        <v>4</v>
      </c>
      <c r="BK8">
        <f t="shared" si="1"/>
        <v>2500</v>
      </c>
      <c r="BL8">
        <v>1</v>
      </c>
      <c r="BM8">
        <v>5.5</v>
      </c>
      <c r="BN8">
        <v>76</v>
      </c>
      <c r="BO8">
        <v>6</v>
      </c>
      <c r="BP8">
        <v>1</v>
      </c>
      <c r="BQ8">
        <v>1</v>
      </c>
      <c r="BR8">
        <v>4.5</v>
      </c>
      <c r="BS8">
        <v>13</v>
      </c>
      <c r="BT8">
        <v>3</v>
      </c>
      <c r="BU8">
        <v>1</v>
      </c>
      <c r="BV8">
        <v>1</v>
      </c>
      <c r="BW8">
        <v>4.5</v>
      </c>
      <c r="BX8">
        <v>3</v>
      </c>
      <c r="BY8">
        <v>2</v>
      </c>
      <c r="BZ8">
        <v>1</v>
      </c>
      <c r="CA8">
        <v>1</v>
      </c>
      <c r="CB8">
        <v>4</v>
      </c>
      <c r="CC8">
        <v>6</v>
      </c>
      <c r="CD8">
        <v>1</v>
      </c>
      <c r="CE8">
        <v>1</v>
      </c>
      <c r="CF8">
        <v>64.27</v>
      </c>
      <c r="CG8">
        <v>34.299999999999997</v>
      </c>
      <c r="CH8">
        <v>54.8</v>
      </c>
      <c r="CI8">
        <v>29.24</v>
      </c>
      <c r="CJ8">
        <v>64.44</v>
      </c>
      <c r="CK8">
        <v>1.0229999999999999</v>
      </c>
      <c r="CL8">
        <v>3</v>
      </c>
      <c r="CM8">
        <v>5</v>
      </c>
      <c r="CN8">
        <v>3</v>
      </c>
      <c r="CO8">
        <v>2</v>
      </c>
      <c r="CP8">
        <v>1</v>
      </c>
      <c r="CQ8">
        <v>64.77</v>
      </c>
      <c r="CR8">
        <v>3</v>
      </c>
      <c r="CS8">
        <v>5</v>
      </c>
      <c r="CT8">
        <v>3</v>
      </c>
      <c r="CU8">
        <v>1</v>
      </c>
      <c r="CV8">
        <v>1</v>
      </c>
      <c r="CW8">
        <v>3</v>
      </c>
      <c r="CX8">
        <v>7</v>
      </c>
      <c r="CY8">
        <v>6</v>
      </c>
      <c r="CZ8">
        <v>2</v>
      </c>
      <c r="DA8">
        <v>1</v>
      </c>
      <c r="DB8">
        <v>3</v>
      </c>
      <c r="DC8">
        <v>7</v>
      </c>
      <c r="DD8">
        <v>13</v>
      </c>
      <c r="DE8">
        <v>3</v>
      </c>
      <c r="DF8">
        <v>1</v>
      </c>
      <c r="DG8">
        <v>3</v>
      </c>
      <c r="DH8">
        <v>6</v>
      </c>
      <c r="DI8">
        <v>22</v>
      </c>
      <c r="DJ8">
        <v>3</v>
      </c>
      <c r="DK8">
        <v>1</v>
      </c>
      <c r="DL8">
        <v>2</v>
      </c>
      <c r="DM8">
        <v>6</v>
      </c>
      <c r="DN8">
        <v>38</v>
      </c>
      <c r="DO8">
        <v>4</v>
      </c>
      <c r="DP8">
        <v>1</v>
      </c>
      <c r="EA8">
        <v>64.260000000000005</v>
      </c>
      <c r="EB8">
        <v>63.58</v>
      </c>
      <c r="EC8">
        <v>62.84</v>
      </c>
      <c r="ED8">
        <v>62.31</v>
      </c>
      <c r="EG8">
        <f>CQ8-ED8</f>
        <v>2.4599999999999937</v>
      </c>
      <c r="EH8" s="4">
        <f t="shared" si="2"/>
        <v>3.7980546549328298</v>
      </c>
      <c r="EI8">
        <v>1114</v>
      </c>
      <c r="EJ8">
        <v>5</v>
      </c>
      <c r="EK8">
        <v>133</v>
      </c>
      <c r="EL8">
        <v>4</v>
      </c>
      <c r="EM8">
        <v>623</v>
      </c>
      <c r="EN8">
        <v>5</v>
      </c>
      <c r="EO8">
        <f t="shared" si="3"/>
        <v>1870</v>
      </c>
      <c r="EP8">
        <v>2</v>
      </c>
      <c r="EQ8">
        <v>5.5</v>
      </c>
      <c r="ER8">
        <v>47</v>
      </c>
      <c r="ES8">
        <v>4</v>
      </c>
      <c r="ET8">
        <v>1</v>
      </c>
      <c r="EU8">
        <v>2</v>
      </c>
      <c r="EV8">
        <v>4</v>
      </c>
      <c r="EW8">
        <v>6</v>
      </c>
      <c r="EX8">
        <v>2</v>
      </c>
      <c r="EY8">
        <v>1</v>
      </c>
      <c r="EZ8">
        <v>1</v>
      </c>
      <c r="FA8">
        <v>3.5</v>
      </c>
      <c r="FB8">
        <v>6</v>
      </c>
      <c r="FC8">
        <v>2</v>
      </c>
      <c r="FD8">
        <v>1</v>
      </c>
      <c r="FE8">
        <v>1</v>
      </c>
      <c r="FF8">
        <v>3.5</v>
      </c>
      <c r="FG8">
        <v>7</v>
      </c>
      <c r="FH8">
        <v>1</v>
      </c>
      <c r="FI8">
        <v>1</v>
      </c>
      <c r="FJ8">
        <v>63.99</v>
      </c>
      <c r="FK8">
        <v>32.700000000000003</v>
      </c>
      <c r="FL8">
        <v>68</v>
      </c>
      <c r="FM8">
        <v>29.18</v>
      </c>
    </row>
    <row r="9" spans="1:170" x14ac:dyDescent="0.2">
      <c r="A9">
        <v>6</v>
      </c>
      <c r="B9" t="s">
        <v>6</v>
      </c>
      <c r="C9">
        <v>27</v>
      </c>
      <c r="D9">
        <v>1</v>
      </c>
      <c r="E9">
        <v>2</v>
      </c>
      <c r="F9">
        <v>57.67</v>
      </c>
      <c r="G9">
        <v>1.0049999999999999</v>
      </c>
      <c r="H9">
        <v>1</v>
      </c>
      <c r="I9">
        <v>5</v>
      </c>
      <c r="J9">
        <v>98</v>
      </c>
      <c r="K9">
        <v>9</v>
      </c>
      <c r="L9">
        <v>1</v>
      </c>
      <c r="M9">
        <v>57.87</v>
      </c>
      <c r="N9">
        <v>5</v>
      </c>
      <c r="O9">
        <v>4</v>
      </c>
      <c r="P9">
        <v>50</v>
      </c>
      <c r="Q9">
        <v>7</v>
      </c>
      <c r="R9">
        <v>1</v>
      </c>
      <c r="S9">
        <v>5</v>
      </c>
      <c r="T9">
        <v>7</v>
      </c>
      <c r="U9">
        <v>89</v>
      </c>
      <c r="V9">
        <v>8</v>
      </c>
      <c r="W9">
        <v>1</v>
      </c>
      <c r="X9">
        <v>4</v>
      </c>
      <c r="Y9">
        <v>7.5</v>
      </c>
      <c r="Z9">
        <v>92</v>
      </c>
      <c r="AA9">
        <v>9</v>
      </c>
      <c r="AB9">
        <v>1</v>
      </c>
      <c r="AC9">
        <v>4</v>
      </c>
      <c r="AD9">
        <v>7.5</v>
      </c>
      <c r="AE9">
        <v>100</v>
      </c>
      <c r="AF9">
        <v>9</v>
      </c>
      <c r="AG9">
        <v>1</v>
      </c>
      <c r="AH9">
        <v>3</v>
      </c>
      <c r="AI9">
        <v>7</v>
      </c>
      <c r="AJ9">
        <v>100</v>
      </c>
      <c r="AK9">
        <v>9</v>
      </c>
      <c r="AL9">
        <v>1</v>
      </c>
      <c r="AM9">
        <v>3</v>
      </c>
      <c r="AN9">
        <v>7.5</v>
      </c>
      <c r="AO9">
        <v>100</v>
      </c>
      <c r="AP9">
        <v>9</v>
      </c>
      <c r="AQ9">
        <v>1</v>
      </c>
      <c r="AR9">
        <v>3</v>
      </c>
      <c r="AS9">
        <v>7.5</v>
      </c>
      <c r="AT9">
        <v>100</v>
      </c>
      <c r="AU9">
        <v>9</v>
      </c>
      <c r="AV9">
        <v>1</v>
      </c>
      <c r="AW9">
        <v>57.6</v>
      </c>
      <c r="AX9">
        <v>57.15</v>
      </c>
      <c r="AY9">
        <v>56.64</v>
      </c>
      <c r="AZ9">
        <v>56.26</v>
      </c>
      <c r="BA9">
        <v>55.9</v>
      </c>
      <c r="BB9">
        <v>55.6</v>
      </c>
      <c r="BC9">
        <f>M9-BB9</f>
        <v>2.269999999999996</v>
      </c>
      <c r="BD9" s="4">
        <f t="shared" si="0"/>
        <v>3.9225851045446625</v>
      </c>
      <c r="BE9">
        <v>1292</v>
      </c>
      <c r="BF9">
        <v>5</v>
      </c>
      <c r="BG9">
        <v>306</v>
      </c>
      <c r="BH9">
        <v>4</v>
      </c>
      <c r="BI9">
        <v>14</v>
      </c>
      <c r="BJ9">
        <v>5</v>
      </c>
      <c r="BK9">
        <f t="shared" si="1"/>
        <v>1612</v>
      </c>
      <c r="BL9">
        <v>3</v>
      </c>
      <c r="BM9">
        <v>7</v>
      </c>
      <c r="BN9">
        <v>97</v>
      </c>
      <c r="BO9">
        <v>9</v>
      </c>
      <c r="BP9">
        <v>1</v>
      </c>
      <c r="BQ9">
        <v>4</v>
      </c>
      <c r="BR9">
        <v>6</v>
      </c>
      <c r="BS9">
        <v>64</v>
      </c>
      <c r="BT9">
        <v>7</v>
      </c>
      <c r="BU9">
        <v>1</v>
      </c>
      <c r="BV9">
        <v>3</v>
      </c>
      <c r="BW9">
        <v>5.5</v>
      </c>
      <c r="BX9">
        <v>21</v>
      </c>
      <c r="BY9">
        <v>5</v>
      </c>
      <c r="BZ9">
        <v>1</v>
      </c>
      <c r="CA9">
        <v>3</v>
      </c>
      <c r="CB9">
        <v>5</v>
      </c>
      <c r="CC9">
        <v>6</v>
      </c>
      <c r="CD9">
        <v>4</v>
      </c>
      <c r="CE9">
        <v>1</v>
      </c>
      <c r="CF9">
        <v>57.35</v>
      </c>
      <c r="CG9">
        <v>33.700000000000003</v>
      </c>
      <c r="CH9">
        <v>45.6</v>
      </c>
      <c r="CI9">
        <v>27.64</v>
      </c>
      <c r="CJ9">
        <v>57.31</v>
      </c>
      <c r="CK9">
        <v>1.006</v>
      </c>
      <c r="CL9">
        <v>1</v>
      </c>
      <c r="CM9">
        <v>5.5</v>
      </c>
      <c r="CN9">
        <v>86</v>
      </c>
      <c r="CO9">
        <v>8</v>
      </c>
      <c r="CP9">
        <v>1</v>
      </c>
      <c r="CQ9">
        <v>57.69</v>
      </c>
      <c r="CR9">
        <v>4</v>
      </c>
      <c r="CS9">
        <v>4.5</v>
      </c>
      <c r="CT9">
        <v>57</v>
      </c>
      <c r="CU9">
        <v>5</v>
      </c>
      <c r="CV9">
        <v>1</v>
      </c>
      <c r="CW9">
        <v>4</v>
      </c>
      <c r="CX9">
        <v>6.5</v>
      </c>
      <c r="CY9">
        <v>84</v>
      </c>
      <c r="CZ9">
        <v>7</v>
      </c>
      <c r="DA9">
        <v>1</v>
      </c>
      <c r="DB9">
        <v>3</v>
      </c>
      <c r="DC9">
        <v>7.5</v>
      </c>
      <c r="DD9">
        <v>91</v>
      </c>
      <c r="DE9">
        <v>8</v>
      </c>
      <c r="DF9">
        <v>1</v>
      </c>
      <c r="DG9">
        <v>3</v>
      </c>
      <c r="DH9">
        <v>7.5</v>
      </c>
      <c r="DI9">
        <v>99</v>
      </c>
      <c r="DJ9">
        <v>9</v>
      </c>
      <c r="DK9">
        <v>1</v>
      </c>
      <c r="DL9">
        <v>2</v>
      </c>
      <c r="DM9">
        <v>7.5</v>
      </c>
      <c r="DN9">
        <v>100</v>
      </c>
      <c r="DO9">
        <v>9</v>
      </c>
      <c r="DP9">
        <v>1</v>
      </c>
      <c r="DQ9">
        <v>2</v>
      </c>
      <c r="DR9">
        <v>7.5</v>
      </c>
      <c r="DS9">
        <v>100</v>
      </c>
      <c r="DT9">
        <v>9</v>
      </c>
      <c r="DU9">
        <v>1</v>
      </c>
      <c r="EA9">
        <v>57.28</v>
      </c>
      <c r="EB9">
        <v>56.74</v>
      </c>
      <c r="EC9">
        <v>56.3</v>
      </c>
      <c r="ED9">
        <v>55.79</v>
      </c>
      <c r="EE9">
        <v>55.39</v>
      </c>
      <c r="EG9">
        <f t="shared" ref="EG9:EG14" si="6">CQ9-EE9</f>
        <v>2.2999999999999972</v>
      </c>
      <c r="EH9" s="4">
        <f t="shared" si="2"/>
        <v>3.9868261397122504</v>
      </c>
      <c r="EI9">
        <v>1193</v>
      </c>
      <c r="EJ9">
        <v>4</v>
      </c>
      <c r="EK9">
        <v>210</v>
      </c>
      <c r="EL9">
        <v>6</v>
      </c>
      <c r="EM9">
        <v>131</v>
      </c>
      <c r="EN9">
        <v>5</v>
      </c>
      <c r="EO9">
        <f t="shared" si="3"/>
        <v>1534</v>
      </c>
      <c r="EP9">
        <v>1</v>
      </c>
      <c r="EQ9">
        <v>7</v>
      </c>
      <c r="ER9">
        <v>100</v>
      </c>
      <c r="ES9">
        <v>9</v>
      </c>
      <c r="ET9">
        <v>1</v>
      </c>
      <c r="EU9">
        <v>1</v>
      </c>
      <c r="EV9">
        <v>5</v>
      </c>
      <c r="EW9">
        <v>61</v>
      </c>
      <c r="EX9">
        <v>5</v>
      </c>
      <c r="EY9">
        <v>1</v>
      </c>
      <c r="EZ9">
        <v>1</v>
      </c>
      <c r="FA9">
        <v>4</v>
      </c>
      <c r="FB9">
        <v>36</v>
      </c>
      <c r="FC9">
        <v>3</v>
      </c>
      <c r="FD9">
        <v>1</v>
      </c>
      <c r="FE9">
        <v>1</v>
      </c>
      <c r="FF9">
        <v>4</v>
      </c>
      <c r="FG9">
        <v>13</v>
      </c>
      <c r="FH9">
        <v>3</v>
      </c>
      <c r="FI9">
        <v>1</v>
      </c>
      <c r="FJ9">
        <v>56.84</v>
      </c>
      <c r="FK9">
        <v>32.799999999999997</v>
      </c>
      <c r="FL9">
        <v>68</v>
      </c>
      <c r="FM9">
        <v>29.28</v>
      </c>
    </row>
    <row r="10" spans="1:170" x14ac:dyDescent="0.2">
      <c r="A10">
        <v>7</v>
      </c>
      <c r="B10" t="s">
        <v>7</v>
      </c>
      <c r="C10">
        <v>33</v>
      </c>
      <c r="D10">
        <v>2</v>
      </c>
      <c r="E10">
        <v>1</v>
      </c>
      <c r="F10">
        <v>99.55</v>
      </c>
      <c r="G10">
        <v>1.0169999999999999</v>
      </c>
      <c r="H10">
        <v>1</v>
      </c>
      <c r="I10">
        <v>2.5</v>
      </c>
      <c r="J10">
        <v>31</v>
      </c>
      <c r="K10">
        <v>3</v>
      </c>
      <c r="L10">
        <v>1</v>
      </c>
      <c r="M10">
        <v>99.92</v>
      </c>
      <c r="N10">
        <v>3</v>
      </c>
      <c r="O10">
        <v>3.5</v>
      </c>
      <c r="P10">
        <v>48</v>
      </c>
      <c r="Q10">
        <v>5</v>
      </c>
      <c r="R10">
        <v>1</v>
      </c>
      <c r="S10">
        <v>3</v>
      </c>
      <c r="T10">
        <v>5</v>
      </c>
      <c r="U10">
        <v>42</v>
      </c>
      <c r="V10">
        <v>6</v>
      </c>
      <c r="W10">
        <v>1</v>
      </c>
      <c r="X10">
        <v>2</v>
      </c>
      <c r="Y10">
        <v>6</v>
      </c>
      <c r="Z10">
        <v>48</v>
      </c>
      <c r="AA10">
        <v>6</v>
      </c>
      <c r="AB10">
        <v>1</v>
      </c>
      <c r="AC10">
        <v>2</v>
      </c>
      <c r="AD10">
        <v>6.5</v>
      </c>
      <c r="AE10">
        <v>55</v>
      </c>
      <c r="AF10">
        <v>6</v>
      </c>
      <c r="AG10">
        <v>1</v>
      </c>
      <c r="AH10">
        <v>1</v>
      </c>
      <c r="AI10">
        <v>6</v>
      </c>
      <c r="AJ10">
        <v>60</v>
      </c>
      <c r="AK10">
        <v>7</v>
      </c>
      <c r="AL10">
        <v>1</v>
      </c>
      <c r="AM10">
        <v>1</v>
      </c>
      <c r="AN10">
        <v>5.5</v>
      </c>
      <c r="AO10">
        <v>69</v>
      </c>
      <c r="AP10">
        <v>7</v>
      </c>
      <c r="AQ10">
        <v>1</v>
      </c>
      <c r="AW10">
        <v>99.45</v>
      </c>
      <c r="AX10">
        <v>98.45</v>
      </c>
      <c r="AY10">
        <v>97.46</v>
      </c>
      <c r="AZ10">
        <v>96.55</v>
      </c>
      <c r="BA10">
        <v>95.98</v>
      </c>
      <c r="BC10">
        <f t="shared" si="5"/>
        <v>3.9399999999999977</v>
      </c>
      <c r="BD10" s="4">
        <f t="shared" si="0"/>
        <v>3.943154523618893</v>
      </c>
      <c r="BE10">
        <v>905</v>
      </c>
      <c r="BF10">
        <v>5</v>
      </c>
      <c r="BG10">
        <v>572</v>
      </c>
      <c r="BH10">
        <v>4</v>
      </c>
      <c r="BI10">
        <v>393</v>
      </c>
      <c r="BJ10">
        <v>5</v>
      </c>
      <c r="BK10">
        <f t="shared" si="1"/>
        <v>1870</v>
      </c>
      <c r="BL10">
        <v>1</v>
      </c>
      <c r="BM10">
        <v>5.5</v>
      </c>
      <c r="BN10">
        <v>79</v>
      </c>
      <c r="BO10">
        <v>8</v>
      </c>
      <c r="BP10">
        <v>1</v>
      </c>
      <c r="BQ10">
        <v>3</v>
      </c>
      <c r="BR10">
        <v>6</v>
      </c>
      <c r="BS10">
        <v>61</v>
      </c>
      <c r="BT10">
        <v>5</v>
      </c>
      <c r="BU10">
        <v>1</v>
      </c>
      <c r="BV10">
        <v>2</v>
      </c>
      <c r="BW10">
        <v>6</v>
      </c>
      <c r="BX10">
        <v>25</v>
      </c>
      <c r="BY10">
        <v>3</v>
      </c>
      <c r="BZ10">
        <v>1</v>
      </c>
      <c r="CA10">
        <v>3</v>
      </c>
      <c r="CB10">
        <v>2</v>
      </c>
      <c r="CC10">
        <v>24</v>
      </c>
      <c r="CD10">
        <v>3</v>
      </c>
      <c r="CE10">
        <v>1</v>
      </c>
      <c r="CF10">
        <v>97.5</v>
      </c>
      <c r="CG10">
        <v>33.799999999999997</v>
      </c>
      <c r="CH10">
        <v>55.8</v>
      </c>
      <c r="CI10">
        <v>28.89</v>
      </c>
      <c r="CJ10">
        <v>99.71</v>
      </c>
      <c r="CK10">
        <v>1.014</v>
      </c>
      <c r="CL10">
        <v>1</v>
      </c>
      <c r="CM10">
        <v>5</v>
      </c>
      <c r="CN10">
        <v>37</v>
      </c>
      <c r="CO10">
        <v>3</v>
      </c>
      <c r="CP10">
        <v>1</v>
      </c>
      <c r="CQ10">
        <v>100.12</v>
      </c>
      <c r="CR10">
        <v>3</v>
      </c>
      <c r="CS10">
        <v>4</v>
      </c>
      <c r="CT10">
        <v>20</v>
      </c>
      <c r="CU10">
        <v>3</v>
      </c>
      <c r="CV10">
        <v>1</v>
      </c>
      <c r="CW10">
        <v>2</v>
      </c>
      <c r="CX10">
        <v>5.5</v>
      </c>
      <c r="CY10">
        <v>20</v>
      </c>
      <c r="CZ10">
        <v>3</v>
      </c>
      <c r="DA10">
        <v>1</v>
      </c>
      <c r="DB10">
        <v>2</v>
      </c>
      <c r="DC10">
        <v>6.5</v>
      </c>
      <c r="DD10">
        <v>42</v>
      </c>
      <c r="DE10">
        <v>5</v>
      </c>
      <c r="DF10">
        <v>1</v>
      </c>
      <c r="DG10">
        <v>1</v>
      </c>
      <c r="DH10">
        <v>6</v>
      </c>
      <c r="DI10">
        <v>51</v>
      </c>
      <c r="DJ10">
        <v>6</v>
      </c>
      <c r="DK10">
        <v>1</v>
      </c>
      <c r="DL10">
        <v>1</v>
      </c>
      <c r="DM10">
        <v>6.5</v>
      </c>
      <c r="DN10">
        <v>57</v>
      </c>
      <c r="DO10">
        <v>6</v>
      </c>
      <c r="DP10">
        <v>1</v>
      </c>
      <c r="DQ10">
        <v>1</v>
      </c>
      <c r="DR10">
        <v>6.5</v>
      </c>
      <c r="DS10">
        <v>67</v>
      </c>
      <c r="DT10">
        <v>7</v>
      </c>
      <c r="DU10">
        <v>1</v>
      </c>
      <c r="EA10">
        <v>99.73</v>
      </c>
      <c r="EB10">
        <v>99.09</v>
      </c>
      <c r="EC10">
        <v>97.92</v>
      </c>
      <c r="ED10">
        <v>96.77</v>
      </c>
      <c r="EE10">
        <v>96.27</v>
      </c>
      <c r="EG10">
        <f t="shared" si="6"/>
        <v>3.8500000000000085</v>
      </c>
      <c r="EH10" s="4">
        <f t="shared" si="2"/>
        <v>3.845385537355182</v>
      </c>
      <c r="EI10">
        <v>1247</v>
      </c>
      <c r="EJ10">
        <v>6</v>
      </c>
      <c r="EK10">
        <v>197</v>
      </c>
      <c r="EL10">
        <v>6</v>
      </c>
      <c r="EM10">
        <v>163</v>
      </c>
      <c r="EN10">
        <v>6</v>
      </c>
      <c r="EO10">
        <f t="shared" si="3"/>
        <v>1607</v>
      </c>
      <c r="EP10">
        <v>1</v>
      </c>
      <c r="EQ10">
        <v>4.5</v>
      </c>
      <c r="ER10">
        <v>77</v>
      </c>
      <c r="ES10">
        <v>5</v>
      </c>
      <c r="ET10">
        <v>1</v>
      </c>
      <c r="EU10">
        <v>3</v>
      </c>
      <c r="EV10">
        <v>4.5</v>
      </c>
      <c r="EW10">
        <v>47</v>
      </c>
      <c r="EX10">
        <v>4</v>
      </c>
      <c r="EY10">
        <v>1</v>
      </c>
      <c r="EZ10">
        <v>2</v>
      </c>
      <c r="FA10">
        <v>4.5</v>
      </c>
      <c r="FB10">
        <v>40</v>
      </c>
      <c r="FC10">
        <v>3</v>
      </c>
      <c r="FD10">
        <v>1</v>
      </c>
      <c r="FE10">
        <v>3</v>
      </c>
      <c r="FF10">
        <v>3.5</v>
      </c>
      <c r="FG10">
        <v>27</v>
      </c>
      <c r="FH10">
        <v>3</v>
      </c>
      <c r="FI10">
        <v>1</v>
      </c>
      <c r="FJ10">
        <v>97.62</v>
      </c>
      <c r="FK10">
        <v>30.8</v>
      </c>
      <c r="FL10">
        <v>67.7</v>
      </c>
      <c r="FM10">
        <v>27.34</v>
      </c>
    </row>
    <row r="11" spans="1:170" x14ac:dyDescent="0.2">
      <c r="A11">
        <v>8</v>
      </c>
      <c r="B11" t="s">
        <v>7</v>
      </c>
      <c r="C11">
        <v>25</v>
      </c>
      <c r="D11">
        <v>2</v>
      </c>
      <c r="E11">
        <v>1</v>
      </c>
      <c r="F11">
        <v>77.81</v>
      </c>
      <c r="G11">
        <v>1.022</v>
      </c>
      <c r="H11">
        <v>1</v>
      </c>
      <c r="I11">
        <v>3</v>
      </c>
      <c r="J11">
        <v>49</v>
      </c>
      <c r="K11">
        <v>3</v>
      </c>
      <c r="L11">
        <v>1</v>
      </c>
      <c r="M11">
        <v>78.22</v>
      </c>
      <c r="N11">
        <v>4</v>
      </c>
      <c r="O11">
        <v>3</v>
      </c>
      <c r="P11">
        <v>19</v>
      </c>
      <c r="Q11">
        <v>4</v>
      </c>
      <c r="R11">
        <v>1</v>
      </c>
      <c r="S11">
        <v>4</v>
      </c>
      <c r="T11">
        <v>5</v>
      </c>
      <c r="U11">
        <v>30</v>
      </c>
      <c r="V11">
        <v>4</v>
      </c>
      <c r="W11">
        <v>1</v>
      </c>
      <c r="X11">
        <v>3</v>
      </c>
      <c r="Y11">
        <v>5.5</v>
      </c>
      <c r="Z11">
        <v>70</v>
      </c>
      <c r="AA11">
        <v>5</v>
      </c>
      <c r="AB11">
        <v>1</v>
      </c>
      <c r="AC11">
        <v>3</v>
      </c>
      <c r="AD11">
        <v>6</v>
      </c>
      <c r="AE11">
        <v>84</v>
      </c>
      <c r="AF11">
        <v>6</v>
      </c>
      <c r="AG11">
        <v>1</v>
      </c>
      <c r="AH11">
        <v>3</v>
      </c>
      <c r="AI11">
        <v>6.5</v>
      </c>
      <c r="AJ11">
        <v>95</v>
      </c>
      <c r="AK11">
        <v>7</v>
      </c>
      <c r="AL11">
        <v>1</v>
      </c>
      <c r="AM11">
        <v>2</v>
      </c>
      <c r="AN11">
        <v>6</v>
      </c>
      <c r="AO11">
        <v>100</v>
      </c>
      <c r="AP11">
        <v>8</v>
      </c>
      <c r="AQ11">
        <v>1</v>
      </c>
      <c r="AW11">
        <v>77.77</v>
      </c>
      <c r="AX11">
        <v>77.040000000000006</v>
      </c>
      <c r="AY11">
        <v>76.430000000000007</v>
      </c>
      <c r="AZ11">
        <v>76.03</v>
      </c>
      <c r="BA11">
        <v>75.3</v>
      </c>
      <c r="BC11">
        <f t="shared" si="5"/>
        <v>2.9200000000000017</v>
      </c>
      <c r="BD11" s="4">
        <f t="shared" si="0"/>
        <v>3.7330605983124543</v>
      </c>
      <c r="BE11">
        <v>1074</v>
      </c>
      <c r="BF11">
        <v>4</v>
      </c>
      <c r="BG11">
        <v>318</v>
      </c>
      <c r="BH11">
        <v>5</v>
      </c>
      <c r="BI11">
        <v>715</v>
      </c>
      <c r="BJ11">
        <v>5</v>
      </c>
      <c r="BK11">
        <f t="shared" si="1"/>
        <v>2107</v>
      </c>
      <c r="BL11">
        <v>2</v>
      </c>
      <c r="BM11">
        <v>6.5</v>
      </c>
      <c r="BN11">
        <v>100</v>
      </c>
      <c r="BO11">
        <v>8</v>
      </c>
      <c r="BP11">
        <v>1</v>
      </c>
      <c r="BQ11">
        <v>3</v>
      </c>
      <c r="BR11">
        <v>5.5</v>
      </c>
      <c r="BS11">
        <v>10</v>
      </c>
      <c r="BT11">
        <v>2</v>
      </c>
      <c r="BU11">
        <v>1</v>
      </c>
      <c r="BV11">
        <v>2</v>
      </c>
      <c r="BW11">
        <v>6</v>
      </c>
      <c r="BX11">
        <v>5</v>
      </c>
      <c r="BY11">
        <v>2</v>
      </c>
      <c r="BZ11">
        <v>1</v>
      </c>
      <c r="CA11">
        <v>2</v>
      </c>
      <c r="CB11">
        <v>3</v>
      </c>
      <c r="CC11">
        <v>2</v>
      </c>
      <c r="CD11">
        <v>2</v>
      </c>
      <c r="CE11">
        <v>1</v>
      </c>
      <c r="CF11">
        <v>77.22</v>
      </c>
      <c r="CG11">
        <v>33.799999999999997</v>
      </c>
      <c r="CH11">
        <v>55.8</v>
      </c>
      <c r="CI11">
        <v>28.89</v>
      </c>
      <c r="CJ11">
        <v>77.010000000000005</v>
      </c>
      <c r="CK11">
        <v>1.016</v>
      </c>
      <c r="CL11">
        <v>2</v>
      </c>
      <c r="CM11">
        <v>4</v>
      </c>
      <c r="CN11">
        <v>47</v>
      </c>
      <c r="CO11">
        <v>3</v>
      </c>
      <c r="CP11">
        <v>1</v>
      </c>
      <c r="CQ11">
        <v>77.41</v>
      </c>
      <c r="CR11">
        <v>3</v>
      </c>
      <c r="CS11">
        <v>4</v>
      </c>
      <c r="CT11">
        <v>17</v>
      </c>
      <c r="CU11">
        <v>2</v>
      </c>
      <c r="CV11">
        <v>1</v>
      </c>
      <c r="CW11">
        <v>3</v>
      </c>
      <c r="CX11">
        <v>6</v>
      </c>
      <c r="CY11">
        <v>31</v>
      </c>
      <c r="CZ11">
        <v>4</v>
      </c>
      <c r="DA11">
        <v>1</v>
      </c>
      <c r="DB11">
        <v>2</v>
      </c>
      <c r="DC11">
        <v>6</v>
      </c>
      <c r="DD11">
        <v>16</v>
      </c>
      <c r="DE11">
        <v>5</v>
      </c>
      <c r="DF11">
        <v>1</v>
      </c>
      <c r="DG11">
        <v>2</v>
      </c>
      <c r="DH11">
        <v>6</v>
      </c>
      <c r="DI11">
        <v>69</v>
      </c>
      <c r="DJ11">
        <v>6</v>
      </c>
      <c r="DK11">
        <v>1</v>
      </c>
      <c r="DL11">
        <v>2</v>
      </c>
      <c r="DM11">
        <v>6</v>
      </c>
      <c r="DN11">
        <v>94</v>
      </c>
      <c r="DO11">
        <v>7</v>
      </c>
      <c r="DP11">
        <v>1</v>
      </c>
      <c r="DQ11">
        <v>2</v>
      </c>
      <c r="DR11">
        <v>6</v>
      </c>
      <c r="DS11">
        <v>97</v>
      </c>
      <c r="DT11">
        <v>7</v>
      </c>
      <c r="DU11">
        <v>1</v>
      </c>
      <c r="EA11">
        <v>77.040000000000006</v>
      </c>
      <c r="EB11">
        <v>76.44</v>
      </c>
      <c r="EC11">
        <v>75.92</v>
      </c>
      <c r="ED11">
        <v>75.430000000000007</v>
      </c>
      <c r="EE11">
        <v>74.5</v>
      </c>
      <c r="EG11">
        <f t="shared" si="6"/>
        <v>2.9099999999999966</v>
      </c>
      <c r="EH11" s="4">
        <f t="shared" si="2"/>
        <v>3.7592042371786549</v>
      </c>
      <c r="EI11">
        <v>1251</v>
      </c>
      <c r="EJ11">
        <v>5</v>
      </c>
      <c r="EK11">
        <v>365</v>
      </c>
      <c r="EL11">
        <v>5</v>
      </c>
      <c r="EM11">
        <v>258</v>
      </c>
      <c r="EN11">
        <v>5</v>
      </c>
      <c r="EO11">
        <f t="shared" si="3"/>
        <v>1874</v>
      </c>
      <c r="EP11">
        <v>1</v>
      </c>
      <c r="EQ11">
        <v>4.5</v>
      </c>
      <c r="ER11">
        <v>99</v>
      </c>
      <c r="ES11">
        <v>8</v>
      </c>
      <c r="ET11">
        <v>1</v>
      </c>
      <c r="EU11">
        <v>3</v>
      </c>
      <c r="EV11">
        <v>4</v>
      </c>
      <c r="EW11">
        <v>53</v>
      </c>
      <c r="EX11">
        <v>3</v>
      </c>
      <c r="EY11">
        <v>1</v>
      </c>
      <c r="EZ11">
        <v>3</v>
      </c>
      <c r="FA11">
        <v>3.5</v>
      </c>
      <c r="FB11">
        <v>24</v>
      </c>
      <c r="FC11">
        <v>3</v>
      </c>
      <c r="FD11">
        <v>1</v>
      </c>
      <c r="FE11">
        <v>3</v>
      </c>
      <c r="FF11">
        <v>4</v>
      </c>
      <c r="FG11">
        <v>5</v>
      </c>
      <c r="FH11">
        <v>2</v>
      </c>
      <c r="FI11">
        <v>1</v>
      </c>
      <c r="FJ11">
        <v>76.680000000000007</v>
      </c>
      <c r="FK11">
        <v>30.8</v>
      </c>
      <c r="FL11">
        <v>67.7</v>
      </c>
      <c r="FM11">
        <v>27.34</v>
      </c>
    </row>
    <row r="12" spans="1:170" x14ac:dyDescent="0.2">
      <c r="A12">
        <v>9</v>
      </c>
      <c r="B12" t="s">
        <v>7</v>
      </c>
      <c r="C12">
        <v>24</v>
      </c>
      <c r="D12">
        <v>1</v>
      </c>
      <c r="E12">
        <v>2</v>
      </c>
      <c r="F12">
        <v>67.27</v>
      </c>
      <c r="G12">
        <v>1.0149999999999999</v>
      </c>
      <c r="H12">
        <v>2</v>
      </c>
      <c r="I12">
        <v>4</v>
      </c>
      <c r="J12">
        <v>22</v>
      </c>
      <c r="K12">
        <v>3</v>
      </c>
      <c r="L12">
        <v>1</v>
      </c>
      <c r="M12">
        <v>67.599999999999994</v>
      </c>
      <c r="N12">
        <v>5</v>
      </c>
      <c r="O12">
        <v>4</v>
      </c>
      <c r="P12">
        <v>2</v>
      </c>
      <c r="Q12">
        <v>1</v>
      </c>
      <c r="R12">
        <v>1</v>
      </c>
      <c r="S12">
        <v>5</v>
      </c>
      <c r="T12">
        <v>6</v>
      </c>
      <c r="U12">
        <v>54</v>
      </c>
      <c r="V12">
        <v>3</v>
      </c>
      <c r="W12">
        <v>1</v>
      </c>
      <c r="X12">
        <v>3</v>
      </c>
      <c r="Y12">
        <v>6</v>
      </c>
      <c r="Z12">
        <v>82</v>
      </c>
      <c r="AA12">
        <v>5</v>
      </c>
      <c r="AB12">
        <v>1</v>
      </c>
      <c r="AC12">
        <v>3</v>
      </c>
      <c r="AD12">
        <v>7</v>
      </c>
      <c r="AE12">
        <v>100</v>
      </c>
      <c r="AF12">
        <v>7</v>
      </c>
      <c r="AG12">
        <v>1</v>
      </c>
      <c r="AH12">
        <v>3</v>
      </c>
      <c r="AI12">
        <v>7</v>
      </c>
      <c r="AJ12">
        <v>100</v>
      </c>
      <c r="AK12">
        <v>9</v>
      </c>
      <c r="AL12">
        <v>2</v>
      </c>
      <c r="AM12">
        <v>4</v>
      </c>
      <c r="AN12">
        <v>7</v>
      </c>
      <c r="AO12">
        <v>100</v>
      </c>
      <c r="AP12">
        <v>9</v>
      </c>
      <c r="AQ12">
        <v>1</v>
      </c>
      <c r="AW12">
        <v>67</v>
      </c>
      <c r="AX12">
        <v>66.45</v>
      </c>
      <c r="AY12">
        <v>66</v>
      </c>
      <c r="AZ12">
        <v>65.48</v>
      </c>
      <c r="BA12">
        <v>65.150000000000006</v>
      </c>
      <c r="BC12">
        <f t="shared" si="5"/>
        <v>2.4499999999999886</v>
      </c>
      <c r="BD12" s="4">
        <f t="shared" si="0"/>
        <v>3.6242603550295693</v>
      </c>
      <c r="BE12">
        <v>1190</v>
      </c>
      <c r="BF12">
        <v>3</v>
      </c>
      <c r="BG12">
        <v>235</v>
      </c>
      <c r="BH12">
        <v>5</v>
      </c>
      <c r="BI12">
        <v>179</v>
      </c>
      <c r="BJ12">
        <v>4</v>
      </c>
      <c r="BK12">
        <f t="shared" si="1"/>
        <v>1604</v>
      </c>
      <c r="BL12">
        <v>3</v>
      </c>
      <c r="BM12">
        <v>7</v>
      </c>
      <c r="BN12">
        <v>100</v>
      </c>
      <c r="BO12">
        <v>9</v>
      </c>
      <c r="BP12">
        <v>1</v>
      </c>
      <c r="BQ12">
        <v>4</v>
      </c>
      <c r="BR12">
        <v>4</v>
      </c>
      <c r="BS12">
        <v>10</v>
      </c>
      <c r="BT12">
        <v>1</v>
      </c>
      <c r="BU12">
        <v>1</v>
      </c>
      <c r="BV12">
        <v>4</v>
      </c>
      <c r="BW12">
        <v>4</v>
      </c>
      <c r="BX12">
        <v>1</v>
      </c>
      <c r="BY12">
        <v>1</v>
      </c>
      <c r="BZ12">
        <v>1</v>
      </c>
      <c r="CA12">
        <v>4</v>
      </c>
      <c r="CB12">
        <v>4</v>
      </c>
      <c r="CC12">
        <v>1</v>
      </c>
      <c r="CD12">
        <v>1</v>
      </c>
      <c r="CE12">
        <v>1</v>
      </c>
      <c r="CF12">
        <v>66.709999999999994</v>
      </c>
      <c r="CG12">
        <v>33.700000000000003</v>
      </c>
      <c r="CH12">
        <v>47.8</v>
      </c>
      <c r="CI12">
        <v>27.9</v>
      </c>
      <c r="CJ12">
        <v>67.14</v>
      </c>
      <c r="CK12">
        <v>1.01</v>
      </c>
      <c r="CL12">
        <v>1</v>
      </c>
      <c r="CM12">
        <v>4</v>
      </c>
      <c r="CN12">
        <v>49</v>
      </c>
      <c r="CO12">
        <v>3</v>
      </c>
      <c r="CP12">
        <v>1</v>
      </c>
      <c r="CQ12">
        <v>67.02</v>
      </c>
      <c r="CR12">
        <v>4</v>
      </c>
      <c r="CS12">
        <v>4</v>
      </c>
      <c r="CT12">
        <v>41</v>
      </c>
      <c r="CU12">
        <v>3</v>
      </c>
      <c r="CV12">
        <v>1</v>
      </c>
      <c r="CW12">
        <v>3</v>
      </c>
      <c r="CX12">
        <v>5</v>
      </c>
      <c r="CY12">
        <v>59</v>
      </c>
      <c r="CZ12">
        <v>2</v>
      </c>
      <c r="DA12">
        <v>1</v>
      </c>
      <c r="DB12">
        <v>3</v>
      </c>
      <c r="DC12">
        <v>6</v>
      </c>
      <c r="DD12">
        <v>76</v>
      </c>
      <c r="DE12">
        <v>3</v>
      </c>
      <c r="DF12">
        <v>1</v>
      </c>
      <c r="DG12">
        <v>2</v>
      </c>
      <c r="DH12">
        <v>6.5</v>
      </c>
      <c r="DI12">
        <v>71</v>
      </c>
      <c r="DJ12">
        <v>5</v>
      </c>
      <c r="DK12">
        <v>1</v>
      </c>
      <c r="DL12">
        <v>2</v>
      </c>
      <c r="DM12">
        <v>6</v>
      </c>
      <c r="DN12">
        <v>88</v>
      </c>
      <c r="DO12">
        <v>7</v>
      </c>
      <c r="DP12">
        <v>3</v>
      </c>
      <c r="DQ12">
        <v>2</v>
      </c>
      <c r="DR12">
        <v>7</v>
      </c>
      <c r="DS12">
        <v>97</v>
      </c>
      <c r="DT12">
        <v>8</v>
      </c>
      <c r="DU12">
        <v>2</v>
      </c>
      <c r="DV12">
        <v>1</v>
      </c>
      <c r="DW12">
        <v>7</v>
      </c>
      <c r="DX12">
        <v>100</v>
      </c>
      <c r="DY12">
        <v>8</v>
      </c>
      <c r="DZ12">
        <v>1</v>
      </c>
      <c r="EA12">
        <v>67.040000000000006</v>
      </c>
      <c r="EB12">
        <v>66.459999999999994</v>
      </c>
      <c r="EC12">
        <v>66.02</v>
      </c>
      <c r="ED12">
        <v>65.63</v>
      </c>
      <c r="EE12">
        <v>65.239999999999995</v>
      </c>
      <c r="EF12">
        <v>64.900000000000006</v>
      </c>
      <c r="EG12">
        <f>CQ12-EF12</f>
        <v>2.1199999999999903</v>
      </c>
      <c r="EH12" s="4">
        <f t="shared" si="2"/>
        <v>3.1632348552670702</v>
      </c>
      <c r="EI12">
        <v>1634</v>
      </c>
      <c r="EJ12">
        <v>4</v>
      </c>
      <c r="EK12">
        <v>389</v>
      </c>
      <c r="EL12">
        <v>4</v>
      </c>
      <c r="EM12">
        <v>153</v>
      </c>
      <c r="EN12">
        <v>5</v>
      </c>
      <c r="EO12">
        <f t="shared" si="3"/>
        <v>2176</v>
      </c>
      <c r="EP12">
        <v>1</v>
      </c>
      <c r="EQ12">
        <v>7</v>
      </c>
      <c r="ER12">
        <v>100</v>
      </c>
      <c r="ES12">
        <v>9</v>
      </c>
      <c r="ET12">
        <v>1</v>
      </c>
      <c r="EU12">
        <v>3</v>
      </c>
      <c r="EV12">
        <v>5</v>
      </c>
      <c r="EW12">
        <v>7</v>
      </c>
      <c r="EX12">
        <v>1</v>
      </c>
      <c r="EY12">
        <v>1</v>
      </c>
      <c r="EZ12">
        <v>3</v>
      </c>
      <c r="FA12">
        <v>4.5</v>
      </c>
      <c r="FB12">
        <v>0</v>
      </c>
      <c r="FC12">
        <v>1</v>
      </c>
      <c r="FD12">
        <v>1</v>
      </c>
      <c r="FE12">
        <v>3</v>
      </c>
      <c r="FF12">
        <v>4</v>
      </c>
      <c r="FG12">
        <v>0</v>
      </c>
      <c r="FH12">
        <v>1</v>
      </c>
      <c r="FI12">
        <v>1</v>
      </c>
      <c r="FJ12">
        <v>67.16</v>
      </c>
      <c r="FK12">
        <v>31.5</v>
      </c>
      <c r="FL12">
        <v>63.4</v>
      </c>
      <c r="FM12">
        <v>27.56</v>
      </c>
    </row>
    <row r="13" spans="1:170" x14ac:dyDescent="0.2">
      <c r="A13">
        <v>10</v>
      </c>
      <c r="B13" t="s">
        <v>6</v>
      </c>
      <c r="C13">
        <v>28</v>
      </c>
      <c r="D13">
        <v>1</v>
      </c>
      <c r="E13">
        <v>2</v>
      </c>
      <c r="F13">
        <v>59.77</v>
      </c>
      <c r="G13">
        <v>1.0249999999999999</v>
      </c>
      <c r="H13">
        <v>1</v>
      </c>
      <c r="I13">
        <v>3</v>
      </c>
      <c r="J13">
        <v>15</v>
      </c>
      <c r="K13">
        <v>2</v>
      </c>
      <c r="L13">
        <v>1</v>
      </c>
      <c r="M13">
        <v>60.18</v>
      </c>
      <c r="N13">
        <v>5</v>
      </c>
      <c r="O13">
        <v>2</v>
      </c>
      <c r="P13">
        <v>15</v>
      </c>
      <c r="Q13">
        <v>2</v>
      </c>
      <c r="R13">
        <v>1</v>
      </c>
      <c r="S13">
        <v>2</v>
      </c>
      <c r="T13">
        <v>5.5</v>
      </c>
      <c r="U13">
        <v>23</v>
      </c>
      <c r="V13">
        <v>3</v>
      </c>
      <c r="W13">
        <v>1</v>
      </c>
      <c r="X13">
        <v>2</v>
      </c>
      <c r="Y13">
        <v>7</v>
      </c>
      <c r="Z13">
        <v>47</v>
      </c>
      <c r="AA13">
        <v>6</v>
      </c>
      <c r="AB13">
        <v>1</v>
      </c>
      <c r="AC13">
        <v>1</v>
      </c>
      <c r="AD13">
        <v>6.5</v>
      </c>
      <c r="AE13">
        <v>73</v>
      </c>
      <c r="AF13">
        <v>7</v>
      </c>
      <c r="AG13">
        <v>1</v>
      </c>
      <c r="AH13">
        <v>2</v>
      </c>
      <c r="AI13">
        <v>5.5</v>
      </c>
      <c r="AJ13">
        <v>90</v>
      </c>
      <c r="AK13">
        <v>7</v>
      </c>
      <c r="AL13">
        <v>1</v>
      </c>
      <c r="AM13">
        <v>1</v>
      </c>
      <c r="AN13">
        <v>6.5</v>
      </c>
      <c r="AO13">
        <v>91</v>
      </c>
      <c r="AP13">
        <v>8</v>
      </c>
      <c r="AQ13">
        <v>1</v>
      </c>
      <c r="AW13">
        <v>60</v>
      </c>
      <c r="AX13">
        <v>59.37</v>
      </c>
      <c r="AY13">
        <v>58.84</v>
      </c>
      <c r="AZ13">
        <v>58.35</v>
      </c>
      <c r="BA13">
        <v>57.84</v>
      </c>
      <c r="BC13">
        <f t="shared" si="5"/>
        <v>2.3399999999999963</v>
      </c>
      <c r="BD13" s="4">
        <f t="shared" si="0"/>
        <v>3.8883349950149491</v>
      </c>
      <c r="BE13">
        <v>889</v>
      </c>
      <c r="BF13">
        <v>4</v>
      </c>
      <c r="BG13">
        <v>164</v>
      </c>
      <c r="BH13">
        <v>5</v>
      </c>
      <c r="BI13">
        <v>189</v>
      </c>
      <c r="BJ13">
        <v>4</v>
      </c>
      <c r="BK13">
        <f t="shared" si="1"/>
        <v>1242</v>
      </c>
      <c r="BL13">
        <v>1</v>
      </c>
      <c r="BM13">
        <v>4.5</v>
      </c>
      <c r="BN13">
        <v>100</v>
      </c>
      <c r="BO13">
        <v>8</v>
      </c>
      <c r="BP13">
        <v>2</v>
      </c>
      <c r="BQ13">
        <v>3</v>
      </c>
      <c r="BR13">
        <v>3.5</v>
      </c>
      <c r="BS13">
        <v>31</v>
      </c>
      <c r="BT13">
        <v>4</v>
      </c>
      <c r="BU13">
        <v>2</v>
      </c>
      <c r="BV13">
        <v>2</v>
      </c>
      <c r="BW13">
        <v>3.5</v>
      </c>
      <c r="BX13">
        <v>26</v>
      </c>
      <c r="BY13">
        <v>4</v>
      </c>
      <c r="BZ13">
        <v>1</v>
      </c>
      <c r="CA13">
        <v>2</v>
      </c>
      <c r="CB13">
        <v>3.5</v>
      </c>
      <c r="CC13">
        <v>1</v>
      </c>
      <c r="CD13">
        <v>3</v>
      </c>
      <c r="CE13">
        <v>1</v>
      </c>
      <c r="CF13">
        <v>58.95</v>
      </c>
      <c r="CG13">
        <v>33.799999999999997</v>
      </c>
      <c r="CH13">
        <v>50.1</v>
      </c>
      <c r="CI13">
        <v>28.23</v>
      </c>
      <c r="CJ13">
        <v>60.07</v>
      </c>
      <c r="CK13">
        <v>1.0129999999999999</v>
      </c>
      <c r="CL13">
        <v>3</v>
      </c>
      <c r="CM13">
        <v>3</v>
      </c>
      <c r="CN13">
        <v>32</v>
      </c>
      <c r="CO13">
        <v>3</v>
      </c>
      <c r="CP13">
        <v>1</v>
      </c>
      <c r="CQ13">
        <v>60.49</v>
      </c>
      <c r="CR13">
        <v>5</v>
      </c>
      <c r="CS13">
        <v>3</v>
      </c>
      <c r="CT13">
        <v>9</v>
      </c>
      <c r="CU13">
        <v>1</v>
      </c>
      <c r="CV13">
        <v>1</v>
      </c>
      <c r="CW13">
        <v>5</v>
      </c>
      <c r="CX13">
        <v>5</v>
      </c>
      <c r="CY13">
        <v>15</v>
      </c>
      <c r="CZ13">
        <v>1</v>
      </c>
      <c r="DA13">
        <v>1</v>
      </c>
      <c r="DB13">
        <v>4</v>
      </c>
      <c r="DC13">
        <v>6.5</v>
      </c>
      <c r="DD13">
        <v>20</v>
      </c>
      <c r="DE13">
        <v>6</v>
      </c>
      <c r="DF13">
        <v>1</v>
      </c>
      <c r="DG13">
        <v>4</v>
      </c>
      <c r="DH13">
        <v>6</v>
      </c>
      <c r="DI13">
        <v>50</v>
      </c>
      <c r="DJ13">
        <v>7</v>
      </c>
      <c r="DK13">
        <v>1</v>
      </c>
      <c r="DL13">
        <v>4</v>
      </c>
      <c r="DM13">
        <v>7</v>
      </c>
      <c r="DN13">
        <v>92</v>
      </c>
      <c r="DO13">
        <v>8</v>
      </c>
      <c r="DP13">
        <v>1</v>
      </c>
      <c r="DQ13">
        <v>3</v>
      </c>
      <c r="DR13">
        <v>6.5</v>
      </c>
      <c r="DS13">
        <v>100</v>
      </c>
      <c r="DT13">
        <v>9</v>
      </c>
      <c r="DU13">
        <v>1</v>
      </c>
      <c r="EA13">
        <v>60.27</v>
      </c>
      <c r="EB13">
        <v>59.82</v>
      </c>
      <c r="EC13">
        <v>59.38</v>
      </c>
      <c r="ED13">
        <v>58.9</v>
      </c>
      <c r="EE13">
        <v>58.27</v>
      </c>
      <c r="EG13">
        <f t="shared" si="6"/>
        <v>2.2199999999999989</v>
      </c>
      <c r="EH13" s="4">
        <f t="shared" si="2"/>
        <v>3.6700281038188112</v>
      </c>
      <c r="EI13">
        <v>896</v>
      </c>
      <c r="EJ13">
        <v>5</v>
      </c>
      <c r="EK13">
        <v>38</v>
      </c>
      <c r="EL13">
        <v>6</v>
      </c>
      <c r="EM13">
        <v>50</v>
      </c>
      <c r="EN13">
        <v>6</v>
      </c>
      <c r="EO13">
        <f t="shared" si="3"/>
        <v>984</v>
      </c>
      <c r="EP13">
        <v>3</v>
      </c>
      <c r="EQ13">
        <v>4.5</v>
      </c>
      <c r="ER13">
        <v>100</v>
      </c>
      <c r="ES13">
        <v>9</v>
      </c>
      <c r="ET13">
        <v>1</v>
      </c>
      <c r="EU13">
        <v>3</v>
      </c>
      <c r="EV13">
        <v>3.5</v>
      </c>
      <c r="EW13">
        <v>43</v>
      </c>
      <c r="EX13">
        <v>3</v>
      </c>
      <c r="EY13">
        <v>1</v>
      </c>
      <c r="EZ13">
        <v>2</v>
      </c>
      <c r="FA13">
        <v>2.5</v>
      </c>
      <c r="FB13">
        <v>17</v>
      </c>
      <c r="FC13">
        <v>2</v>
      </c>
      <c r="FD13">
        <v>1</v>
      </c>
      <c r="FE13">
        <v>2</v>
      </c>
      <c r="FF13">
        <v>3</v>
      </c>
      <c r="FG13">
        <v>19</v>
      </c>
      <c r="FH13">
        <v>2</v>
      </c>
      <c r="FI13">
        <v>1</v>
      </c>
      <c r="FJ13">
        <v>59.48</v>
      </c>
      <c r="FK13">
        <v>30.8</v>
      </c>
      <c r="FL13">
        <v>63.8</v>
      </c>
      <c r="FM13">
        <v>26.97</v>
      </c>
    </row>
    <row r="14" spans="1:170" x14ac:dyDescent="0.2">
      <c r="A14">
        <v>11</v>
      </c>
      <c r="B14" t="s">
        <v>6</v>
      </c>
      <c r="C14">
        <v>30</v>
      </c>
      <c r="D14">
        <v>2</v>
      </c>
      <c r="E14">
        <v>1</v>
      </c>
      <c r="F14">
        <v>48.82</v>
      </c>
      <c r="G14">
        <v>1.0109999999999999</v>
      </c>
      <c r="H14">
        <v>2</v>
      </c>
      <c r="I14">
        <v>4.5</v>
      </c>
      <c r="J14">
        <v>39</v>
      </c>
      <c r="K14">
        <v>3</v>
      </c>
      <c r="L14">
        <v>1</v>
      </c>
      <c r="M14">
        <v>49.07</v>
      </c>
      <c r="N14">
        <v>4</v>
      </c>
      <c r="O14">
        <v>4</v>
      </c>
      <c r="P14">
        <v>21</v>
      </c>
      <c r="Q14">
        <v>3</v>
      </c>
      <c r="R14">
        <v>1</v>
      </c>
      <c r="S14">
        <v>3</v>
      </c>
      <c r="T14">
        <v>6</v>
      </c>
      <c r="U14">
        <v>35</v>
      </c>
      <c r="V14">
        <v>3</v>
      </c>
      <c r="W14">
        <v>1</v>
      </c>
      <c r="X14">
        <v>2</v>
      </c>
      <c r="Y14">
        <v>6.5</v>
      </c>
      <c r="Z14">
        <v>75</v>
      </c>
      <c r="AA14">
        <v>5</v>
      </c>
      <c r="AB14">
        <v>1</v>
      </c>
      <c r="AC14">
        <v>1</v>
      </c>
      <c r="AD14">
        <v>7</v>
      </c>
      <c r="AE14">
        <v>93</v>
      </c>
      <c r="AF14">
        <v>7</v>
      </c>
      <c r="AG14">
        <v>1</v>
      </c>
      <c r="AH14">
        <v>1</v>
      </c>
      <c r="AI14">
        <v>7</v>
      </c>
      <c r="AJ14">
        <v>100</v>
      </c>
      <c r="AK14">
        <v>9</v>
      </c>
      <c r="AL14">
        <v>1</v>
      </c>
      <c r="AM14">
        <v>1</v>
      </c>
      <c r="AN14">
        <v>7</v>
      </c>
      <c r="AO14">
        <v>100</v>
      </c>
      <c r="AP14">
        <v>9</v>
      </c>
      <c r="AQ14">
        <v>1</v>
      </c>
      <c r="AW14">
        <v>48.74</v>
      </c>
      <c r="AX14">
        <v>48.25</v>
      </c>
      <c r="AY14">
        <v>47.84</v>
      </c>
      <c r="AZ14">
        <v>47.4</v>
      </c>
      <c r="BA14">
        <v>47.15</v>
      </c>
      <c r="BC14">
        <f t="shared" si="5"/>
        <v>1.9200000000000017</v>
      </c>
      <c r="BD14" s="4">
        <f t="shared" si="0"/>
        <v>3.912777664560835</v>
      </c>
      <c r="BE14">
        <v>956</v>
      </c>
      <c r="BF14">
        <v>5</v>
      </c>
      <c r="BG14">
        <v>242</v>
      </c>
      <c r="BH14">
        <v>6</v>
      </c>
      <c r="BI14">
        <v>61</v>
      </c>
      <c r="BJ14">
        <v>5</v>
      </c>
      <c r="BK14">
        <f t="shared" si="1"/>
        <v>1259</v>
      </c>
      <c r="BL14">
        <v>1</v>
      </c>
      <c r="BM14">
        <v>7</v>
      </c>
      <c r="BN14">
        <v>100</v>
      </c>
      <c r="BO14">
        <v>9</v>
      </c>
      <c r="BP14">
        <v>1</v>
      </c>
      <c r="BQ14">
        <v>3</v>
      </c>
      <c r="BR14">
        <v>6</v>
      </c>
      <c r="BS14">
        <v>50</v>
      </c>
      <c r="BT14">
        <v>4</v>
      </c>
      <c r="BU14">
        <v>1</v>
      </c>
      <c r="BV14">
        <v>2</v>
      </c>
      <c r="BW14">
        <v>4</v>
      </c>
      <c r="BX14">
        <v>13</v>
      </c>
      <c r="BY14">
        <v>2</v>
      </c>
      <c r="BZ14">
        <v>1</v>
      </c>
      <c r="CA14">
        <v>2</v>
      </c>
      <c r="CB14">
        <v>5</v>
      </c>
      <c r="CC14">
        <v>15</v>
      </c>
      <c r="CD14">
        <v>1</v>
      </c>
      <c r="CE14">
        <v>1</v>
      </c>
      <c r="CF14">
        <v>48.45</v>
      </c>
      <c r="CG14">
        <v>34.5</v>
      </c>
      <c r="CH14">
        <v>46.8</v>
      </c>
      <c r="CI14">
        <v>28.69</v>
      </c>
      <c r="CJ14">
        <v>48.59</v>
      </c>
      <c r="CK14">
        <v>1.0129999999999999</v>
      </c>
      <c r="CL14">
        <v>1</v>
      </c>
      <c r="CM14">
        <v>3</v>
      </c>
      <c r="CN14">
        <v>60</v>
      </c>
      <c r="CO14">
        <v>5</v>
      </c>
      <c r="CP14">
        <v>1</v>
      </c>
      <c r="CQ14">
        <v>48.88</v>
      </c>
      <c r="CR14">
        <v>3.5</v>
      </c>
      <c r="CS14">
        <v>3</v>
      </c>
      <c r="CT14">
        <v>20</v>
      </c>
      <c r="CU14">
        <v>3</v>
      </c>
      <c r="CV14">
        <v>1</v>
      </c>
      <c r="CW14">
        <v>2</v>
      </c>
      <c r="CX14">
        <v>5.5</v>
      </c>
      <c r="CY14">
        <v>61</v>
      </c>
      <c r="CZ14">
        <v>3</v>
      </c>
      <c r="DA14">
        <v>1</v>
      </c>
      <c r="DB14">
        <v>1</v>
      </c>
      <c r="DC14">
        <v>6</v>
      </c>
      <c r="DD14">
        <v>77</v>
      </c>
      <c r="DE14">
        <v>6</v>
      </c>
      <c r="DF14">
        <v>1</v>
      </c>
      <c r="DG14">
        <v>1</v>
      </c>
      <c r="DH14">
        <v>6.5</v>
      </c>
      <c r="DI14">
        <v>100</v>
      </c>
      <c r="DJ14">
        <v>7</v>
      </c>
      <c r="DK14">
        <v>1</v>
      </c>
      <c r="DL14">
        <v>1</v>
      </c>
      <c r="DM14">
        <v>6.5</v>
      </c>
      <c r="DN14">
        <v>100</v>
      </c>
      <c r="DO14">
        <v>8</v>
      </c>
      <c r="DP14">
        <v>1</v>
      </c>
      <c r="DQ14">
        <v>1</v>
      </c>
      <c r="DR14">
        <v>6.5</v>
      </c>
      <c r="DS14">
        <v>100</v>
      </c>
      <c r="DT14">
        <v>9</v>
      </c>
      <c r="DU14">
        <v>1</v>
      </c>
      <c r="EA14">
        <v>48.54</v>
      </c>
      <c r="EB14">
        <v>48.09</v>
      </c>
      <c r="EC14">
        <v>47.73</v>
      </c>
      <c r="ED14">
        <v>47.3</v>
      </c>
      <c r="EE14">
        <v>46.95</v>
      </c>
      <c r="EG14">
        <f t="shared" si="6"/>
        <v>1.9299999999999997</v>
      </c>
      <c r="EH14" s="4">
        <f t="shared" si="2"/>
        <v>3.9484451718494262</v>
      </c>
      <c r="EI14">
        <v>772</v>
      </c>
      <c r="EJ14">
        <v>4</v>
      </c>
      <c r="EK14">
        <v>167</v>
      </c>
      <c r="EL14">
        <v>5</v>
      </c>
      <c r="EM14">
        <v>0</v>
      </c>
      <c r="EN14">
        <v>5</v>
      </c>
      <c r="EO14">
        <f t="shared" si="3"/>
        <v>939</v>
      </c>
      <c r="EP14">
        <v>1</v>
      </c>
      <c r="EQ14">
        <v>5</v>
      </c>
      <c r="ER14">
        <v>100</v>
      </c>
      <c r="ES14">
        <v>9</v>
      </c>
      <c r="ET14">
        <v>1</v>
      </c>
      <c r="EU14">
        <v>2</v>
      </c>
      <c r="EV14">
        <v>4</v>
      </c>
      <c r="EW14">
        <v>59</v>
      </c>
      <c r="EX14">
        <v>5</v>
      </c>
      <c r="EY14">
        <v>1</v>
      </c>
      <c r="EZ14">
        <v>1</v>
      </c>
      <c r="FA14">
        <v>5</v>
      </c>
      <c r="FB14">
        <v>21</v>
      </c>
      <c r="FC14">
        <v>3</v>
      </c>
      <c r="FD14">
        <v>1</v>
      </c>
      <c r="FE14">
        <v>1</v>
      </c>
      <c r="FF14">
        <v>3.5</v>
      </c>
      <c r="FG14">
        <v>15</v>
      </c>
      <c r="FH14">
        <v>2</v>
      </c>
      <c r="FI14">
        <v>1</v>
      </c>
      <c r="FJ14">
        <v>48.02</v>
      </c>
      <c r="FK14">
        <v>30.8</v>
      </c>
      <c r="FL14">
        <v>63.8</v>
      </c>
      <c r="FM14">
        <v>26.97</v>
      </c>
    </row>
    <row r="15" spans="1:170" x14ac:dyDescent="0.2">
      <c r="A15">
        <v>12</v>
      </c>
      <c r="B15" t="s">
        <v>7</v>
      </c>
      <c r="C15">
        <v>30</v>
      </c>
      <c r="D15">
        <v>1</v>
      </c>
      <c r="E15">
        <v>2</v>
      </c>
      <c r="F15">
        <v>97.08</v>
      </c>
      <c r="G15">
        <v>1.02</v>
      </c>
      <c r="H15">
        <v>1</v>
      </c>
      <c r="I15">
        <v>4</v>
      </c>
      <c r="J15">
        <v>22</v>
      </c>
      <c r="K15">
        <v>4</v>
      </c>
      <c r="L15">
        <v>1</v>
      </c>
      <c r="M15">
        <v>97.62</v>
      </c>
      <c r="N15">
        <v>3</v>
      </c>
      <c r="O15">
        <v>5</v>
      </c>
      <c r="P15">
        <v>18</v>
      </c>
      <c r="Q15">
        <v>5</v>
      </c>
      <c r="R15">
        <v>1</v>
      </c>
      <c r="S15">
        <v>3</v>
      </c>
      <c r="T15">
        <v>6</v>
      </c>
      <c r="U15">
        <v>23</v>
      </c>
      <c r="V15">
        <v>7</v>
      </c>
      <c r="W15">
        <v>1</v>
      </c>
      <c r="X15">
        <v>3</v>
      </c>
      <c r="Y15">
        <v>6.5</v>
      </c>
      <c r="Z15">
        <v>25</v>
      </c>
      <c r="AA15">
        <v>6</v>
      </c>
      <c r="AB15">
        <v>1</v>
      </c>
      <c r="AC15">
        <v>2</v>
      </c>
      <c r="AD15">
        <v>6.5</v>
      </c>
      <c r="AE15">
        <v>20</v>
      </c>
      <c r="AF15">
        <v>7</v>
      </c>
      <c r="AG15">
        <v>1</v>
      </c>
      <c r="AH15">
        <v>2</v>
      </c>
      <c r="AI15">
        <v>7.5</v>
      </c>
      <c r="AJ15">
        <v>76</v>
      </c>
      <c r="AK15">
        <v>9</v>
      </c>
      <c r="AL15">
        <v>1</v>
      </c>
      <c r="AW15">
        <v>96.67</v>
      </c>
      <c r="AX15">
        <v>95.6</v>
      </c>
      <c r="AY15">
        <v>94.7</v>
      </c>
      <c r="AZ15">
        <v>93.9</v>
      </c>
      <c r="BC15">
        <f>M15-AZ15</f>
        <v>3.7199999999999989</v>
      </c>
      <c r="BD15" s="4">
        <f t="shared" si="0"/>
        <v>3.8106945298094641</v>
      </c>
      <c r="BE15">
        <v>1121</v>
      </c>
      <c r="BF15">
        <v>4</v>
      </c>
      <c r="BG15">
        <v>38</v>
      </c>
      <c r="BH15">
        <v>5</v>
      </c>
      <c r="BI15">
        <v>36</v>
      </c>
      <c r="BJ15">
        <v>4</v>
      </c>
      <c r="BK15">
        <f t="shared" si="1"/>
        <v>1195</v>
      </c>
      <c r="BL15">
        <v>1</v>
      </c>
      <c r="BM15">
        <v>7.5</v>
      </c>
      <c r="BN15">
        <v>100</v>
      </c>
      <c r="BO15">
        <v>8</v>
      </c>
      <c r="BP15">
        <v>1</v>
      </c>
      <c r="BQ15">
        <v>1</v>
      </c>
      <c r="BR15">
        <v>6</v>
      </c>
      <c r="BS15">
        <v>21</v>
      </c>
      <c r="BT15">
        <v>5</v>
      </c>
      <c r="BU15">
        <v>1</v>
      </c>
      <c r="BV15">
        <v>1</v>
      </c>
      <c r="BW15">
        <v>4</v>
      </c>
      <c r="BX15">
        <v>47</v>
      </c>
      <c r="BY15">
        <v>5</v>
      </c>
      <c r="BZ15">
        <v>1</v>
      </c>
      <c r="CA15">
        <v>1</v>
      </c>
      <c r="CB15">
        <v>4</v>
      </c>
      <c r="CC15">
        <v>46</v>
      </c>
      <c r="CD15">
        <v>4</v>
      </c>
      <c r="CE15">
        <v>1</v>
      </c>
      <c r="CF15">
        <v>94.99</v>
      </c>
      <c r="CG15">
        <v>34.299999999999997</v>
      </c>
      <c r="CH15">
        <v>48</v>
      </c>
      <c r="CI15">
        <v>28.44</v>
      </c>
      <c r="CJ15">
        <v>94.66</v>
      </c>
      <c r="CK15">
        <v>1.022</v>
      </c>
      <c r="CL15">
        <v>2</v>
      </c>
      <c r="CM15">
        <v>6</v>
      </c>
      <c r="CN15">
        <v>70</v>
      </c>
      <c r="CO15">
        <v>5</v>
      </c>
      <c r="CP15">
        <v>1</v>
      </c>
      <c r="CQ15">
        <v>95.05</v>
      </c>
      <c r="CR15">
        <v>3</v>
      </c>
      <c r="CS15">
        <v>5</v>
      </c>
      <c r="CT15">
        <v>67</v>
      </c>
      <c r="CU15">
        <v>5</v>
      </c>
      <c r="CV15">
        <v>1</v>
      </c>
      <c r="CW15">
        <v>3</v>
      </c>
      <c r="CX15">
        <v>6</v>
      </c>
      <c r="CY15">
        <v>66</v>
      </c>
      <c r="CZ15">
        <v>6</v>
      </c>
      <c r="DA15">
        <v>2</v>
      </c>
      <c r="DB15">
        <v>2</v>
      </c>
      <c r="DC15">
        <v>6.5</v>
      </c>
      <c r="DD15">
        <v>62</v>
      </c>
      <c r="DE15">
        <v>6</v>
      </c>
      <c r="DF15">
        <v>1</v>
      </c>
      <c r="DG15">
        <v>2</v>
      </c>
      <c r="DH15">
        <v>6.5</v>
      </c>
      <c r="DI15">
        <v>74</v>
      </c>
      <c r="DJ15">
        <v>6</v>
      </c>
      <c r="DK15">
        <v>1</v>
      </c>
      <c r="DL15">
        <v>3</v>
      </c>
      <c r="DM15">
        <v>6.5</v>
      </c>
      <c r="DN15">
        <v>70</v>
      </c>
      <c r="DO15">
        <v>7</v>
      </c>
      <c r="DP15">
        <v>1</v>
      </c>
      <c r="DQ15">
        <v>3</v>
      </c>
      <c r="DR15">
        <v>6.5</v>
      </c>
      <c r="DS15">
        <v>86</v>
      </c>
      <c r="DT15">
        <v>8</v>
      </c>
      <c r="DU15">
        <v>1</v>
      </c>
      <c r="DV15">
        <v>2</v>
      </c>
      <c r="DW15">
        <v>7</v>
      </c>
      <c r="DX15">
        <v>100</v>
      </c>
      <c r="DY15">
        <v>8</v>
      </c>
      <c r="DZ15">
        <v>1</v>
      </c>
      <c r="EA15">
        <v>94.63</v>
      </c>
      <c r="EB15">
        <v>93.98</v>
      </c>
      <c r="EC15">
        <v>93.37</v>
      </c>
      <c r="ED15">
        <v>92.9</v>
      </c>
      <c r="EE15">
        <v>92.45</v>
      </c>
      <c r="EF15">
        <v>91.5</v>
      </c>
      <c r="EG15">
        <f>CQ15-EF15</f>
        <v>3.5499999999999972</v>
      </c>
      <c r="EH15" s="4">
        <f t="shared" si="2"/>
        <v>3.7348763808521803</v>
      </c>
      <c r="EI15">
        <v>1670</v>
      </c>
      <c r="EJ15">
        <v>5</v>
      </c>
      <c r="EK15">
        <v>280</v>
      </c>
      <c r="EL15">
        <v>5</v>
      </c>
      <c r="EM15">
        <v>207</v>
      </c>
      <c r="EN15">
        <v>6</v>
      </c>
      <c r="EO15">
        <f t="shared" si="3"/>
        <v>2157</v>
      </c>
      <c r="EP15">
        <v>1</v>
      </c>
      <c r="EQ15">
        <v>7</v>
      </c>
      <c r="ER15">
        <v>100</v>
      </c>
      <c r="ES15">
        <v>8</v>
      </c>
      <c r="ET15">
        <v>1</v>
      </c>
      <c r="EU15">
        <v>1</v>
      </c>
      <c r="EV15">
        <v>6</v>
      </c>
      <c r="EW15">
        <v>48</v>
      </c>
      <c r="EX15">
        <v>5</v>
      </c>
      <c r="EY15">
        <v>1</v>
      </c>
      <c r="EZ15">
        <v>1</v>
      </c>
      <c r="FA15">
        <v>4</v>
      </c>
      <c r="FB15">
        <v>18</v>
      </c>
      <c r="FC15">
        <v>3</v>
      </c>
      <c r="FD15">
        <v>1</v>
      </c>
      <c r="FE15">
        <v>1</v>
      </c>
      <c r="FF15">
        <v>4</v>
      </c>
      <c r="FG15">
        <v>11</v>
      </c>
      <c r="FH15">
        <v>2</v>
      </c>
      <c r="FI15">
        <v>1</v>
      </c>
      <c r="FJ15">
        <v>94.06</v>
      </c>
      <c r="FK15">
        <v>31.5</v>
      </c>
      <c r="FL15">
        <v>63.4</v>
      </c>
      <c r="FM15">
        <v>27.56</v>
      </c>
    </row>
    <row r="16" spans="1:170" x14ac:dyDescent="0.2">
      <c r="A16">
        <v>13</v>
      </c>
      <c r="B16" t="s">
        <v>7</v>
      </c>
      <c r="C16">
        <v>28</v>
      </c>
      <c r="D16">
        <v>1</v>
      </c>
      <c r="E16">
        <v>2</v>
      </c>
      <c r="F16">
        <v>110.65</v>
      </c>
      <c r="G16">
        <v>1.018</v>
      </c>
      <c r="H16">
        <v>1</v>
      </c>
      <c r="I16">
        <v>4</v>
      </c>
      <c r="J16">
        <v>83</v>
      </c>
      <c r="K16">
        <v>7</v>
      </c>
      <c r="L16">
        <v>1</v>
      </c>
      <c r="M16">
        <v>111.02</v>
      </c>
      <c r="N16">
        <v>3</v>
      </c>
      <c r="O16">
        <v>4</v>
      </c>
      <c r="P16">
        <v>11</v>
      </c>
      <c r="Q16">
        <v>1</v>
      </c>
      <c r="R16">
        <v>1</v>
      </c>
      <c r="S16">
        <v>3</v>
      </c>
      <c r="T16">
        <v>6</v>
      </c>
      <c r="U16">
        <v>0</v>
      </c>
      <c r="V16">
        <v>3</v>
      </c>
      <c r="W16">
        <v>1</v>
      </c>
      <c r="X16">
        <v>3</v>
      </c>
      <c r="Y16">
        <v>7</v>
      </c>
      <c r="Z16">
        <v>52</v>
      </c>
      <c r="AA16">
        <v>7</v>
      </c>
      <c r="AB16">
        <v>1</v>
      </c>
      <c r="AC16">
        <v>2</v>
      </c>
      <c r="AD16">
        <v>7</v>
      </c>
      <c r="AE16">
        <v>92</v>
      </c>
      <c r="AF16">
        <v>8</v>
      </c>
      <c r="AG16">
        <v>1</v>
      </c>
      <c r="AH16">
        <v>2</v>
      </c>
      <c r="AI16">
        <v>7</v>
      </c>
      <c r="AJ16">
        <v>96</v>
      </c>
      <c r="AK16">
        <v>9</v>
      </c>
      <c r="AL16">
        <v>1</v>
      </c>
      <c r="AM16">
        <v>1</v>
      </c>
      <c r="AN16">
        <v>7.5</v>
      </c>
      <c r="AO16">
        <v>97</v>
      </c>
      <c r="AP16">
        <v>9</v>
      </c>
      <c r="AQ16">
        <v>1</v>
      </c>
      <c r="AW16">
        <v>110.34</v>
      </c>
      <c r="AX16">
        <v>109.34</v>
      </c>
      <c r="AY16">
        <v>108.45</v>
      </c>
      <c r="AZ16">
        <v>107.64</v>
      </c>
      <c r="BA16">
        <v>106.8</v>
      </c>
      <c r="BC16">
        <f t="shared" si="5"/>
        <v>4.2199999999999989</v>
      </c>
      <c r="BD16" s="4">
        <f t="shared" si="0"/>
        <v>3.8011169158710132</v>
      </c>
      <c r="BE16">
        <v>1200</v>
      </c>
      <c r="BF16">
        <v>5</v>
      </c>
      <c r="BG16">
        <v>594</v>
      </c>
      <c r="BH16">
        <v>6</v>
      </c>
      <c r="BI16">
        <v>574</v>
      </c>
      <c r="BJ16">
        <v>4</v>
      </c>
      <c r="BK16">
        <f t="shared" si="1"/>
        <v>2368</v>
      </c>
      <c r="BL16">
        <v>1</v>
      </c>
      <c r="BM16">
        <v>7</v>
      </c>
      <c r="BN16">
        <v>100</v>
      </c>
      <c r="BO16">
        <v>9</v>
      </c>
      <c r="BP16">
        <v>1</v>
      </c>
      <c r="BQ16">
        <v>2</v>
      </c>
      <c r="BR16">
        <v>7</v>
      </c>
      <c r="BS16">
        <v>47</v>
      </c>
      <c r="BT16">
        <v>2</v>
      </c>
      <c r="BU16">
        <v>1</v>
      </c>
      <c r="BV16">
        <v>2</v>
      </c>
      <c r="BW16">
        <v>7</v>
      </c>
      <c r="BX16">
        <v>0</v>
      </c>
      <c r="BY16">
        <v>1</v>
      </c>
      <c r="BZ16">
        <v>1</v>
      </c>
      <c r="CA16">
        <v>2</v>
      </c>
      <c r="CB16">
        <v>4</v>
      </c>
      <c r="CC16">
        <v>0</v>
      </c>
      <c r="CD16">
        <v>1</v>
      </c>
      <c r="CE16">
        <v>1</v>
      </c>
      <c r="CF16">
        <v>109.02</v>
      </c>
      <c r="CG16">
        <v>34.5</v>
      </c>
      <c r="CH16">
        <v>46.8</v>
      </c>
      <c r="CI16">
        <v>28.69</v>
      </c>
      <c r="CJ16">
        <v>110.77</v>
      </c>
      <c r="CK16">
        <v>1.0189999999999999</v>
      </c>
      <c r="CL16">
        <v>2</v>
      </c>
      <c r="CM16">
        <v>4</v>
      </c>
      <c r="CN16">
        <v>15</v>
      </c>
      <c r="CO16">
        <v>2</v>
      </c>
      <c r="CP16">
        <v>1</v>
      </c>
      <c r="CQ16">
        <v>111.05</v>
      </c>
      <c r="CR16">
        <v>3</v>
      </c>
      <c r="CS16">
        <v>4</v>
      </c>
      <c r="CT16">
        <v>1</v>
      </c>
      <c r="CU16">
        <v>1</v>
      </c>
      <c r="CV16">
        <v>1</v>
      </c>
      <c r="CW16">
        <v>2</v>
      </c>
      <c r="CX16">
        <v>5.5</v>
      </c>
      <c r="CY16">
        <v>9</v>
      </c>
      <c r="CZ16">
        <v>3</v>
      </c>
      <c r="DA16">
        <v>1</v>
      </c>
      <c r="DB16">
        <v>1</v>
      </c>
      <c r="DC16">
        <v>7</v>
      </c>
      <c r="DD16">
        <v>45</v>
      </c>
      <c r="DE16">
        <v>5</v>
      </c>
      <c r="DF16">
        <v>1</v>
      </c>
      <c r="DG16">
        <v>1</v>
      </c>
      <c r="DH16">
        <v>5.5</v>
      </c>
      <c r="DI16">
        <v>92</v>
      </c>
      <c r="DJ16">
        <v>3</v>
      </c>
      <c r="DK16">
        <v>1</v>
      </c>
      <c r="DL16">
        <v>1</v>
      </c>
      <c r="DM16">
        <v>6.5</v>
      </c>
      <c r="DN16">
        <v>90</v>
      </c>
      <c r="DO16">
        <v>9</v>
      </c>
      <c r="DP16">
        <v>1</v>
      </c>
      <c r="EA16">
        <v>110.26</v>
      </c>
      <c r="EB16">
        <v>108.99</v>
      </c>
      <c r="EC16">
        <v>108.19</v>
      </c>
      <c r="ED16">
        <v>106.8</v>
      </c>
      <c r="EG16">
        <f>CQ16-ED16</f>
        <v>4.25</v>
      </c>
      <c r="EH16" s="4">
        <f t="shared" si="2"/>
        <v>3.8271049076992347</v>
      </c>
      <c r="EI16">
        <v>1773</v>
      </c>
      <c r="EJ16">
        <v>5</v>
      </c>
      <c r="EK16">
        <v>598</v>
      </c>
      <c r="EL16">
        <v>5</v>
      </c>
      <c r="EM16">
        <v>0</v>
      </c>
      <c r="EN16">
        <v>5</v>
      </c>
      <c r="EO16">
        <f t="shared" si="3"/>
        <v>2371</v>
      </c>
      <c r="EP16">
        <v>1</v>
      </c>
      <c r="EQ16">
        <v>4</v>
      </c>
      <c r="ER16">
        <v>100</v>
      </c>
      <c r="ES16">
        <v>9</v>
      </c>
      <c r="ET16">
        <v>1</v>
      </c>
      <c r="EU16">
        <v>3</v>
      </c>
      <c r="EV16">
        <v>4</v>
      </c>
      <c r="EW16">
        <v>1</v>
      </c>
      <c r="EX16">
        <v>1</v>
      </c>
      <c r="EY16">
        <v>1</v>
      </c>
      <c r="EZ16">
        <v>2</v>
      </c>
      <c r="FA16">
        <v>5</v>
      </c>
      <c r="FB16">
        <v>0</v>
      </c>
      <c r="FC16">
        <v>1</v>
      </c>
      <c r="FD16">
        <v>1</v>
      </c>
      <c r="FE16">
        <v>1</v>
      </c>
      <c r="FF16">
        <v>4</v>
      </c>
      <c r="FG16">
        <v>1</v>
      </c>
      <c r="FH16">
        <v>1</v>
      </c>
      <c r="FI16">
        <v>1</v>
      </c>
      <c r="FJ16">
        <v>109.22</v>
      </c>
      <c r="FK16">
        <v>30.6</v>
      </c>
      <c r="FL16">
        <v>74</v>
      </c>
      <c r="FM16">
        <v>27.79</v>
      </c>
    </row>
    <row r="17" spans="1:169" x14ac:dyDescent="0.2">
      <c r="A17">
        <v>14</v>
      </c>
      <c r="B17" t="s">
        <v>7</v>
      </c>
      <c r="C17">
        <v>31</v>
      </c>
      <c r="D17">
        <v>2</v>
      </c>
      <c r="E17">
        <v>1</v>
      </c>
      <c r="F17">
        <v>75.88</v>
      </c>
      <c r="G17">
        <v>1.018</v>
      </c>
      <c r="H17">
        <v>1</v>
      </c>
      <c r="I17">
        <v>4</v>
      </c>
      <c r="J17">
        <v>3</v>
      </c>
      <c r="K17">
        <v>1</v>
      </c>
      <c r="L17">
        <v>1</v>
      </c>
      <c r="M17">
        <v>76.03</v>
      </c>
      <c r="N17">
        <v>2</v>
      </c>
      <c r="O17">
        <v>4</v>
      </c>
      <c r="P17">
        <v>3</v>
      </c>
      <c r="Q17">
        <v>1</v>
      </c>
      <c r="R17">
        <v>1</v>
      </c>
      <c r="S17">
        <v>1</v>
      </c>
      <c r="T17">
        <v>5</v>
      </c>
      <c r="U17">
        <v>8</v>
      </c>
      <c r="V17">
        <v>1</v>
      </c>
      <c r="W17">
        <v>1</v>
      </c>
      <c r="X17">
        <v>1</v>
      </c>
      <c r="Y17">
        <v>5.5</v>
      </c>
      <c r="Z17">
        <v>8</v>
      </c>
      <c r="AA17">
        <v>2</v>
      </c>
      <c r="AB17">
        <v>1</v>
      </c>
      <c r="AC17">
        <v>1</v>
      </c>
      <c r="AD17">
        <v>4</v>
      </c>
      <c r="AE17">
        <v>13</v>
      </c>
      <c r="AF17">
        <v>3</v>
      </c>
      <c r="AG17">
        <v>1</v>
      </c>
      <c r="AH17">
        <v>1</v>
      </c>
      <c r="AI17">
        <v>4.5</v>
      </c>
      <c r="AJ17">
        <v>28</v>
      </c>
      <c r="AK17">
        <v>6</v>
      </c>
      <c r="AL17">
        <v>1</v>
      </c>
      <c r="AM17">
        <v>1</v>
      </c>
      <c r="AN17">
        <v>4</v>
      </c>
      <c r="AO17">
        <v>41</v>
      </c>
      <c r="AP17">
        <v>6</v>
      </c>
      <c r="AQ17">
        <v>1</v>
      </c>
      <c r="AW17">
        <v>75.5</v>
      </c>
      <c r="AX17">
        <v>74.75</v>
      </c>
      <c r="AY17">
        <v>74.010000000000005</v>
      </c>
      <c r="AZ17">
        <v>73.44</v>
      </c>
      <c r="BA17">
        <v>73.099999999999994</v>
      </c>
      <c r="BC17">
        <f t="shared" si="5"/>
        <v>2.9300000000000068</v>
      </c>
      <c r="BD17" s="4">
        <f t="shared" si="0"/>
        <v>3.8537419439694944</v>
      </c>
      <c r="BE17">
        <v>1201</v>
      </c>
      <c r="BF17">
        <v>5</v>
      </c>
      <c r="BG17">
        <v>0</v>
      </c>
      <c r="BH17">
        <v>4</v>
      </c>
      <c r="BI17">
        <v>267</v>
      </c>
      <c r="BJ17">
        <v>5</v>
      </c>
      <c r="BK17">
        <f t="shared" si="1"/>
        <v>1468</v>
      </c>
      <c r="BL17">
        <v>1</v>
      </c>
      <c r="BM17">
        <v>5</v>
      </c>
      <c r="BN17">
        <v>32</v>
      </c>
      <c r="BO17">
        <v>6</v>
      </c>
      <c r="BP17">
        <v>1</v>
      </c>
      <c r="BQ17">
        <v>1</v>
      </c>
      <c r="BR17">
        <v>5</v>
      </c>
      <c r="BS17">
        <v>6</v>
      </c>
      <c r="BT17">
        <v>1</v>
      </c>
      <c r="BU17">
        <v>1</v>
      </c>
      <c r="BV17">
        <v>1</v>
      </c>
      <c r="BW17">
        <v>5</v>
      </c>
      <c r="BX17">
        <v>3</v>
      </c>
      <c r="BY17">
        <v>1</v>
      </c>
      <c r="BZ17">
        <v>1</v>
      </c>
      <c r="CA17">
        <v>1</v>
      </c>
      <c r="CB17">
        <v>4</v>
      </c>
      <c r="CC17">
        <v>4</v>
      </c>
      <c r="CD17">
        <v>1</v>
      </c>
      <c r="CE17">
        <v>1</v>
      </c>
      <c r="CF17">
        <v>74.38</v>
      </c>
      <c r="CG17">
        <v>33.700000000000003</v>
      </c>
      <c r="CH17">
        <v>45.6</v>
      </c>
      <c r="CI17">
        <v>27.64</v>
      </c>
      <c r="CJ17">
        <v>75.760000000000005</v>
      </c>
      <c r="CK17">
        <v>1.02</v>
      </c>
      <c r="CL17">
        <v>1</v>
      </c>
      <c r="CM17">
        <v>3</v>
      </c>
      <c r="CN17">
        <v>2</v>
      </c>
      <c r="CO17">
        <v>1</v>
      </c>
      <c r="CP17">
        <v>1</v>
      </c>
      <c r="CQ17">
        <v>76.180000000000007</v>
      </c>
      <c r="CR17">
        <v>2</v>
      </c>
      <c r="CS17">
        <v>3</v>
      </c>
      <c r="CT17">
        <v>4</v>
      </c>
      <c r="CU17">
        <v>2</v>
      </c>
      <c r="CV17">
        <v>1</v>
      </c>
      <c r="CW17">
        <v>2</v>
      </c>
      <c r="CX17">
        <v>5.5</v>
      </c>
      <c r="CY17">
        <v>9</v>
      </c>
      <c r="CZ17">
        <v>2</v>
      </c>
      <c r="DA17">
        <v>1</v>
      </c>
      <c r="DB17">
        <v>1</v>
      </c>
      <c r="DC17">
        <v>5.5</v>
      </c>
      <c r="DD17">
        <v>14</v>
      </c>
      <c r="DE17">
        <v>3</v>
      </c>
      <c r="DF17">
        <v>1</v>
      </c>
      <c r="DG17">
        <v>1</v>
      </c>
      <c r="DH17">
        <v>5.5</v>
      </c>
      <c r="DI17">
        <v>30</v>
      </c>
      <c r="DJ17">
        <v>3</v>
      </c>
      <c r="DK17">
        <v>1</v>
      </c>
      <c r="DL17">
        <v>1</v>
      </c>
      <c r="DM17">
        <v>4.5</v>
      </c>
      <c r="DN17">
        <v>51</v>
      </c>
      <c r="DO17">
        <v>6</v>
      </c>
      <c r="DP17">
        <v>1</v>
      </c>
      <c r="EA17">
        <v>75.739999999999995</v>
      </c>
      <c r="EB17">
        <v>74.900000000000006</v>
      </c>
      <c r="EC17">
        <v>74.209999999999994</v>
      </c>
      <c r="ED17">
        <v>73.23</v>
      </c>
      <c r="EG17">
        <f>CQ17-ED17</f>
        <v>2.9500000000000028</v>
      </c>
      <c r="EH17" s="4">
        <f t="shared" si="2"/>
        <v>3.8724074560252069</v>
      </c>
      <c r="EI17">
        <v>1795</v>
      </c>
      <c r="EJ17">
        <v>4</v>
      </c>
      <c r="EK17">
        <v>598</v>
      </c>
      <c r="EL17">
        <v>5</v>
      </c>
      <c r="EM17">
        <v>0</v>
      </c>
      <c r="EN17">
        <v>5</v>
      </c>
      <c r="EO17">
        <f t="shared" si="3"/>
        <v>2393</v>
      </c>
      <c r="EP17">
        <v>1</v>
      </c>
      <c r="EQ17">
        <v>3.5</v>
      </c>
      <c r="ER17">
        <v>47</v>
      </c>
      <c r="ES17">
        <v>5</v>
      </c>
      <c r="ET17">
        <v>1</v>
      </c>
      <c r="EU17">
        <v>1</v>
      </c>
      <c r="EV17">
        <v>3</v>
      </c>
      <c r="EW17">
        <v>11</v>
      </c>
      <c r="EX17">
        <v>2</v>
      </c>
      <c r="EY17">
        <v>1</v>
      </c>
      <c r="EZ17">
        <v>2</v>
      </c>
      <c r="FA17">
        <v>3</v>
      </c>
      <c r="FB17">
        <v>3</v>
      </c>
      <c r="FC17">
        <v>1</v>
      </c>
      <c r="FD17">
        <v>1</v>
      </c>
      <c r="FE17">
        <v>2</v>
      </c>
      <c r="FF17">
        <v>3</v>
      </c>
      <c r="FG17">
        <v>3</v>
      </c>
      <c r="FH17">
        <v>1</v>
      </c>
      <c r="FI17">
        <v>1</v>
      </c>
      <c r="FJ17">
        <v>76.650000000000006</v>
      </c>
      <c r="FK17">
        <v>30.6</v>
      </c>
      <c r="FL17">
        <v>74</v>
      </c>
      <c r="FM17">
        <v>27.79</v>
      </c>
    </row>
    <row r="18" spans="1:169" x14ac:dyDescent="0.2">
      <c r="F18" s="8">
        <f>AVERAGE(F4:F17)</f>
        <v>72.189285714285717</v>
      </c>
      <c r="G18" s="8">
        <f t="shared" ref="G18:L18" si="7">AVERAGE(G4:G17)</f>
        <v>1.0172857142857146</v>
      </c>
      <c r="H18" s="8">
        <f t="shared" si="7"/>
        <v>1.5</v>
      </c>
      <c r="I18" s="8">
        <f t="shared" si="7"/>
        <v>3.6428571428571428</v>
      </c>
      <c r="J18" s="8">
        <f t="shared" si="7"/>
        <v>32.071428571428569</v>
      </c>
      <c r="K18" s="8">
        <f t="shared" si="7"/>
        <v>3.4285714285714284</v>
      </c>
      <c r="L18" s="8">
        <f t="shared" si="7"/>
        <v>1</v>
      </c>
      <c r="M18" s="8">
        <f t="shared" ref="M18" si="8">AVERAGE(M4:M17)</f>
        <v>72.547142857142859</v>
      </c>
      <c r="N18" s="8">
        <f t="shared" ref="N18" si="9">AVERAGE(N4:N17)</f>
        <v>3.7142857142857144</v>
      </c>
      <c r="O18" s="8">
        <f t="shared" ref="O18" si="10">AVERAGE(O4:O17)</f>
        <v>3.5</v>
      </c>
      <c r="P18" s="8">
        <f t="shared" ref="P18" si="11">AVERAGE(P4:P17)</f>
        <v>16.285714285714285</v>
      </c>
      <c r="Q18" s="8">
        <f t="shared" ref="Q18" si="12">AVERAGE(Q4:Q17)</f>
        <v>2.6428571428571428</v>
      </c>
      <c r="R18" s="8">
        <f t="shared" ref="R18" si="13">AVERAGE(R4:R17)</f>
        <v>1</v>
      </c>
      <c r="S18" s="8">
        <f t="shared" ref="S18" si="14">AVERAGE(S4:S17)</f>
        <v>3.2857142857142856</v>
      </c>
      <c r="T18" s="8">
        <f t="shared" ref="T18" si="15">AVERAGE(T4:T17)</f>
        <v>5.5714285714285712</v>
      </c>
      <c r="U18" s="8">
        <f t="shared" ref="U18" si="16">AVERAGE(U4:U17)</f>
        <v>27.928571428571427</v>
      </c>
      <c r="V18" s="8">
        <f t="shared" ref="V18" si="17">AVERAGE(V4:V17)</f>
        <v>3.5714285714285716</v>
      </c>
      <c r="W18" s="8">
        <f t="shared" ref="W18" si="18">AVERAGE(W4:W17)</f>
        <v>1</v>
      </c>
      <c r="X18" s="8">
        <f t="shared" ref="X18" si="19">AVERAGE(X4:X17)</f>
        <v>2.6785714285714284</v>
      </c>
      <c r="Y18" s="8">
        <f t="shared" ref="Y18" si="20">AVERAGE(Y4:Y17)</f>
        <v>6.1071428571428568</v>
      </c>
      <c r="Z18" s="8">
        <f t="shared" ref="Z18" si="21">AVERAGE(Z4:Z17)</f>
        <v>43.642857142857146</v>
      </c>
      <c r="AA18" s="8">
        <f t="shared" ref="AA18" si="22">AVERAGE(AA4:AA17)</f>
        <v>4.6428571428571432</v>
      </c>
      <c r="AB18" s="8">
        <f t="shared" ref="AB18" si="23">AVERAGE(AB4:AB17)</f>
        <v>1</v>
      </c>
      <c r="AC18" s="8">
        <f t="shared" ref="AC18" si="24">AVERAGE(AC4:AC17)</f>
        <v>2.3571428571428572</v>
      </c>
      <c r="AD18" s="8">
        <f t="shared" ref="AD18" si="25">AVERAGE(AD4:AD17)</f>
        <v>6.2857142857142856</v>
      </c>
      <c r="AE18" s="8">
        <f t="shared" ref="AE18" si="26">AVERAGE(AE4:AE17)</f>
        <v>59.357142857142854</v>
      </c>
      <c r="AF18" s="8">
        <f t="shared" ref="AF18" si="27">AVERAGE(AF4:AF17)</f>
        <v>5.9285714285714288</v>
      </c>
      <c r="AG18" s="8">
        <f t="shared" ref="AG18" si="28">AVERAGE(AG4:AG17)</f>
        <v>1</v>
      </c>
      <c r="AH18" s="8">
        <f t="shared" ref="AH18" si="29">AVERAGE(AH4:AH17)</f>
        <v>1.9642857142857142</v>
      </c>
      <c r="AI18" s="8">
        <f t="shared" ref="AI18" si="30">AVERAGE(AI4:AI17)</f>
        <v>6.3571428571428568</v>
      </c>
      <c r="AJ18" s="8">
        <f t="shared" ref="AJ18" si="31">AVERAGE(AJ4:AJ17)</f>
        <v>76.285714285714292</v>
      </c>
      <c r="AK18" s="8">
        <f t="shared" ref="AK18" si="32">AVERAGE(AK4:AK17)</f>
        <v>7.3571428571428568</v>
      </c>
      <c r="AL18" s="8">
        <f t="shared" ref="AL18" si="33">AVERAGE(AL4:AL17)</f>
        <v>1.0714285714285714</v>
      </c>
      <c r="AM18" s="8">
        <f t="shared" ref="AM18" si="34">AVERAGE(AM4:AM17)</f>
        <v>1.6153846153846154</v>
      </c>
      <c r="AN18" s="8">
        <f t="shared" ref="AN18" si="35">AVERAGE(AN4:AN17)</f>
        <v>6.4615384615384617</v>
      </c>
      <c r="AO18" s="8">
        <f t="shared" ref="AO18" si="36">AVERAGE(AO4:AO17)</f>
        <v>83.769230769230774</v>
      </c>
      <c r="AP18" s="8">
        <f t="shared" ref="AP18" si="37">AVERAGE(AP4:AP17)</f>
        <v>7.8461538461538458</v>
      </c>
      <c r="AQ18" s="8">
        <f t="shared" ref="AQ18" si="38">AVERAGE(AQ4:AQ17)</f>
        <v>1</v>
      </c>
      <c r="AR18" s="8">
        <f t="shared" ref="AR18" si="39">AVERAGE(AR4:AR17)</f>
        <v>2</v>
      </c>
      <c r="AS18" s="8">
        <f t="shared" ref="AS18" si="40">AVERAGE(AS4:AS17)</f>
        <v>7.25</v>
      </c>
      <c r="AT18" s="8">
        <f t="shared" ref="AT18" si="41">AVERAGE(AT4:AT17)</f>
        <v>95.666666666666671</v>
      </c>
      <c r="AU18" s="8">
        <f>AVERAGE(AU4:AU17)</f>
        <v>8.5</v>
      </c>
      <c r="AV18" s="8">
        <f t="shared" ref="AV18" si="42">AVERAGE(AV4:AV17)</f>
        <v>1</v>
      </c>
      <c r="BC18" s="4">
        <f>AVERAGE(BC4:BC17)</f>
        <v>2.7778571428571408</v>
      </c>
      <c r="BD18" s="4">
        <f>AVERAGE(BD4:BD17)</f>
        <v>3.82971257044183</v>
      </c>
      <c r="CG18" s="4">
        <f>AVERAGE(CG4:CG17)</f>
        <v>33.928571428571431</v>
      </c>
      <c r="CH18" s="4">
        <f t="shared" ref="CH18:CI18" si="43">AVERAGE(CH4:CH17)</f>
        <v>50.928571428571431</v>
      </c>
      <c r="CI18" s="4">
        <f t="shared" si="43"/>
        <v>28.47785714285714</v>
      </c>
      <c r="CJ18" s="8">
        <f>AVERAGE(CJ4:CJ17)</f>
        <v>71.91357142857143</v>
      </c>
      <c r="CK18" s="8">
        <f t="shared" ref="CK18:CV18" si="44">AVERAGE(CK4:CK17)</f>
        <v>1.0168571428571427</v>
      </c>
      <c r="CL18" s="8">
        <f t="shared" si="44"/>
        <v>1.7857142857142858</v>
      </c>
      <c r="CM18" s="8">
        <f t="shared" si="44"/>
        <v>4.0357142857142856</v>
      </c>
      <c r="CN18" s="8">
        <f t="shared" si="44"/>
        <v>40.5</v>
      </c>
      <c r="CO18" s="8">
        <f t="shared" si="44"/>
        <v>3.6428571428571428</v>
      </c>
      <c r="CP18" s="8">
        <f t="shared" si="44"/>
        <v>1.2857142857142858</v>
      </c>
      <c r="CQ18" s="8">
        <f t="shared" si="44"/>
        <v>72.262857142857129</v>
      </c>
      <c r="CR18" s="8">
        <f t="shared" si="44"/>
        <v>3.6071428571428572</v>
      </c>
      <c r="CS18" s="8">
        <f t="shared" si="44"/>
        <v>3.9642857142857144</v>
      </c>
      <c r="CT18" s="8">
        <v>24.87</v>
      </c>
      <c r="CU18" s="8">
        <f t="shared" si="44"/>
        <v>2.3571428571428572</v>
      </c>
      <c r="CV18" s="8">
        <f t="shared" si="44"/>
        <v>1.2857142857142858</v>
      </c>
      <c r="CW18" s="8">
        <f t="shared" ref="CW18" si="45">AVERAGE(CW4:CW17)</f>
        <v>3.2142857142857144</v>
      </c>
      <c r="CX18" s="8">
        <f t="shared" ref="CX18" si="46">AVERAGE(CX4:CX17)</f>
        <v>5.75</v>
      </c>
      <c r="CY18" s="8">
        <f t="shared" ref="CY18" si="47">AVERAGE(CY4:CY17)</f>
        <v>37.142857142857146</v>
      </c>
      <c r="CZ18" s="8">
        <f t="shared" ref="CZ18" si="48">AVERAGE(CZ4:CZ17)</f>
        <v>3.5714285714285716</v>
      </c>
      <c r="DA18" s="8">
        <f t="shared" ref="DA18" si="49">AVERAGE(DA4:DA17)</f>
        <v>1.2857142857142858</v>
      </c>
      <c r="DB18" s="8">
        <f t="shared" ref="DB18" si="50">AVERAGE(DB4:DB17)</f>
        <v>2.5714285714285716</v>
      </c>
      <c r="DC18" s="8">
        <f t="shared" ref="DC18" si="51">AVERAGE(DC4:DC17)</f>
        <v>6.4285714285714288</v>
      </c>
      <c r="DD18" s="8">
        <f t="shared" ref="DD18" si="52">AVERAGE(DD4:DD17)</f>
        <v>45.857142857142854</v>
      </c>
      <c r="DE18" s="8">
        <f t="shared" ref="DE18" si="53">AVERAGE(DE4:DE17)</f>
        <v>5.0714285714285712</v>
      </c>
      <c r="DF18" s="8">
        <f t="shared" ref="DF18" si="54">AVERAGE(DF4:DF17)</f>
        <v>1.2142857142857142</v>
      </c>
      <c r="DG18" s="8">
        <f t="shared" ref="DG18" si="55">AVERAGE(DG4:DG17)</f>
        <v>2.2142857142857144</v>
      </c>
      <c r="DH18" s="8">
        <f t="shared" ref="DH18" si="56">AVERAGE(DH4:DH17)</f>
        <v>6.1785714285714288</v>
      </c>
      <c r="DI18" s="8">
        <f t="shared" ref="DI18" si="57">AVERAGE(DI4:DI17)</f>
        <v>64.571428571428569</v>
      </c>
      <c r="DJ18" s="8">
        <f t="shared" ref="DJ18" si="58">AVERAGE(DJ4:DJ17)</f>
        <v>5.7142857142857144</v>
      </c>
      <c r="DK18" s="8">
        <f t="shared" ref="DK18" si="59">AVERAGE(DK4:DK17)</f>
        <v>1.0714285714285714</v>
      </c>
      <c r="DL18" s="8">
        <f t="shared" ref="DL18" si="60">AVERAGE(DL4:DL17)</f>
        <v>2</v>
      </c>
      <c r="DM18" s="8">
        <f t="shared" ref="DM18" si="61">AVERAGE(DM4:DM17)</f>
        <v>6.3928571428571432</v>
      </c>
      <c r="DN18" s="8">
        <f t="shared" ref="DN18" si="62">AVERAGE(DN4:DN17)</f>
        <v>76.285714285714292</v>
      </c>
      <c r="DO18" s="8">
        <f t="shared" ref="DO18" si="63">AVERAGE(DO4:DO17)</f>
        <v>7</v>
      </c>
      <c r="DP18" s="8">
        <f t="shared" ref="DP18" si="64">AVERAGE(DP4:DP17)</f>
        <v>1.2142857142857142</v>
      </c>
      <c r="DQ18" s="8">
        <f t="shared" ref="DQ18" si="65">AVERAGE(DQ4:DQ17)</f>
        <v>1.7272727272727273</v>
      </c>
      <c r="DR18" s="8">
        <f t="shared" ref="DR18" si="66">AVERAGE(DR4:DR17)</f>
        <v>6.7272727272727275</v>
      </c>
      <c r="DS18" s="8">
        <f t="shared" ref="DS18" si="67">AVERAGE(DS4:DS17)</f>
        <v>88.090909090909093</v>
      </c>
      <c r="DT18" s="8">
        <f t="shared" ref="DT18" si="68">AVERAGE(DT4:DT17)</f>
        <v>8.0909090909090917</v>
      </c>
      <c r="DU18" s="8">
        <f t="shared" ref="DU18" si="69">AVERAGE(DU4:DU17)</f>
        <v>1.0909090909090908</v>
      </c>
      <c r="DV18" s="8">
        <f t="shared" ref="DV18" si="70">AVERAGE(DV4:DV17)</f>
        <v>1.4</v>
      </c>
      <c r="DW18" s="8">
        <f t="shared" ref="DW18" si="71">AVERAGE(DW4:DW17)</f>
        <v>6.9</v>
      </c>
      <c r="DX18" s="8">
        <f t="shared" ref="DX18" si="72">AVERAGE(DX4:DX17)</f>
        <v>92</v>
      </c>
      <c r="DY18" s="8">
        <f t="shared" ref="DY18" si="73">AVERAGE(DY4:DY17)</f>
        <v>8.1999999999999993</v>
      </c>
      <c r="DZ18" s="8">
        <f t="shared" ref="DZ18" si="74">AVERAGE(DZ4:DZ17)</f>
        <v>1</v>
      </c>
      <c r="EG18">
        <f>AVERAGE(EG4:EG17)</f>
        <v>2.7542857142857131</v>
      </c>
      <c r="EH18">
        <f>AVERAGE(EH4:EH17)</f>
        <v>3.8133929407343001</v>
      </c>
      <c r="FK18" s="4">
        <f>AVERAGE(FK4:FK17)</f>
        <v>31.69285714285715</v>
      </c>
      <c r="FL18" s="4">
        <f t="shared" ref="FL18:FM18" si="75">AVERAGE(FL4:FL17)</f>
        <v>67.55714285714285</v>
      </c>
      <c r="FM18" s="4">
        <f t="shared" si="75"/>
        <v>28.180000000000003</v>
      </c>
    </row>
    <row r="19" spans="1:169" x14ac:dyDescent="0.2">
      <c r="F19" s="8">
        <f>STDEV(F4:F17)</f>
        <v>18.491832901741564</v>
      </c>
      <c r="G19" s="8">
        <f t="shared" ref="G19:L19" si="76">STDEV(G4:G17)</f>
        <v>5.5529419981812248E-3</v>
      </c>
      <c r="H19" s="8">
        <f t="shared" si="76"/>
        <v>0.75955452531274992</v>
      </c>
      <c r="I19" s="8">
        <f t="shared" si="76"/>
        <v>0.92878273166406533</v>
      </c>
      <c r="J19" s="8">
        <f t="shared" si="76"/>
        <v>28.540023949411239</v>
      </c>
      <c r="K19" s="8">
        <f t="shared" si="76"/>
        <v>2.2434275189912047</v>
      </c>
      <c r="L19" s="8">
        <f t="shared" si="76"/>
        <v>0</v>
      </c>
      <c r="M19" s="8">
        <f t="shared" ref="M19:R19" si="77">STDEV(M4:M17)</f>
        <v>18.522923605659553</v>
      </c>
      <c r="N19" s="8">
        <f t="shared" si="77"/>
        <v>0.9944903161976939</v>
      </c>
      <c r="O19" s="8">
        <f t="shared" si="77"/>
        <v>0.83205029433784372</v>
      </c>
      <c r="P19" s="8">
        <f t="shared" si="77"/>
        <v>15.349410268945045</v>
      </c>
      <c r="Q19" s="8">
        <f t="shared" si="77"/>
        <v>1.9057460827371866</v>
      </c>
      <c r="R19" s="8">
        <f t="shared" si="77"/>
        <v>0</v>
      </c>
      <c r="S19" s="8">
        <f t="shared" ref="S19:AV19" si="78">STDEV(S4:S17)</f>
        <v>1.0690449676496978</v>
      </c>
      <c r="T19" s="8">
        <f t="shared" si="78"/>
        <v>0.73004591154737264</v>
      </c>
      <c r="U19" s="8">
        <f t="shared" si="78"/>
        <v>23.730746967770557</v>
      </c>
      <c r="V19" s="8">
        <f t="shared" si="78"/>
        <v>2.1737697038266783</v>
      </c>
      <c r="W19" s="8">
        <f t="shared" si="78"/>
        <v>0</v>
      </c>
      <c r="X19" s="8">
        <f t="shared" si="78"/>
        <v>0.82292028909111381</v>
      </c>
      <c r="Y19" s="8">
        <f t="shared" si="78"/>
        <v>0.76406230687765575</v>
      </c>
      <c r="Z19" s="8">
        <f t="shared" si="78"/>
        <v>27.910866763977136</v>
      </c>
      <c r="AA19" s="8">
        <f t="shared" si="78"/>
        <v>2.1699749327564155</v>
      </c>
      <c r="AB19" s="8">
        <f t="shared" si="78"/>
        <v>0</v>
      </c>
      <c r="AC19" s="8">
        <f t="shared" si="78"/>
        <v>1.0082080720186266</v>
      </c>
      <c r="AD19" s="8">
        <f t="shared" si="78"/>
        <v>0.93467982412501882</v>
      </c>
      <c r="AE19" s="8">
        <f t="shared" si="78"/>
        <v>30.808608044998227</v>
      </c>
      <c r="AF19" s="8">
        <f t="shared" si="78"/>
        <v>1.7304639535412161</v>
      </c>
      <c r="AG19" s="8">
        <f t="shared" si="78"/>
        <v>0</v>
      </c>
      <c r="AH19" s="8">
        <f t="shared" si="78"/>
        <v>0.842712783316377</v>
      </c>
      <c r="AI19" s="8">
        <f t="shared" si="78"/>
        <v>0.86443782150756421</v>
      </c>
      <c r="AJ19" s="8">
        <f t="shared" si="78"/>
        <v>23.136479924498097</v>
      </c>
      <c r="AK19" s="8">
        <f t="shared" si="78"/>
        <v>1.392681025777416</v>
      </c>
      <c r="AL19" s="8">
        <f t="shared" si="78"/>
        <v>0.26726124191242417</v>
      </c>
      <c r="AM19" s="8">
        <f t="shared" si="78"/>
        <v>0.96076892283052295</v>
      </c>
      <c r="AN19" s="8">
        <f t="shared" si="78"/>
        <v>0.96741792204684751</v>
      </c>
      <c r="AO19" s="8">
        <f t="shared" si="78"/>
        <v>20.769183285795663</v>
      </c>
      <c r="AP19" s="8">
        <f t="shared" si="78"/>
        <v>1.1435437497937329</v>
      </c>
      <c r="AQ19" s="8">
        <f t="shared" si="78"/>
        <v>0</v>
      </c>
      <c r="AR19" s="8">
        <f t="shared" si="78"/>
        <v>1.4142135623730951</v>
      </c>
      <c r="AS19" s="8">
        <f t="shared" si="78"/>
        <v>0.35355339059327379</v>
      </c>
      <c r="AT19" s="8">
        <f t="shared" si="78"/>
        <v>7.5055534994651358</v>
      </c>
      <c r="AU19" s="8">
        <f t="shared" si="78"/>
        <v>0.70710678118654757</v>
      </c>
      <c r="AV19" s="8">
        <f t="shared" si="78"/>
        <v>0</v>
      </c>
      <c r="BC19">
        <f>_xlfn.STDEV.P(BC4:BC18)</f>
        <v>0.663889333864498</v>
      </c>
      <c r="BD19">
        <f>_xlfn.STDEV.P(BD4:BD18)</f>
        <v>7.8721100844405104E-2</v>
      </c>
      <c r="CJ19" s="8">
        <f>STDEV(CJ4:CJ17)</f>
        <v>18.319161303922225</v>
      </c>
      <c r="CK19" s="8">
        <f t="shared" ref="CK19:CV19" si="79">STDEV(CK4:CK17)</f>
        <v>5.5450205362336325E-3</v>
      </c>
      <c r="CL19" s="8">
        <f t="shared" si="79"/>
        <v>0.80178372573727297</v>
      </c>
      <c r="CM19" s="8">
        <f t="shared" si="79"/>
        <v>1.0824524454696829</v>
      </c>
      <c r="CN19" s="8">
        <f t="shared" si="79"/>
        <v>29.653771325855903</v>
      </c>
      <c r="CO19" s="8">
        <f t="shared" si="79"/>
        <v>2.0978796202592038</v>
      </c>
      <c r="CP19" s="8">
        <f t="shared" si="79"/>
        <v>0.72627303920256292</v>
      </c>
      <c r="CQ19" s="8">
        <f t="shared" si="79"/>
        <v>18.322477758447199</v>
      </c>
      <c r="CR19" s="8">
        <f t="shared" si="79"/>
        <v>0.92359188932232328</v>
      </c>
      <c r="CS19" s="8">
        <f t="shared" si="79"/>
        <v>0.74586773714827059</v>
      </c>
      <c r="CT19" s="8">
        <f t="shared" si="79"/>
        <v>21.497252571709442</v>
      </c>
      <c r="CU19" s="8">
        <f t="shared" si="79"/>
        <v>1.3363062095621216</v>
      </c>
      <c r="CV19" s="8">
        <f t="shared" si="79"/>
        <v>0.72627303920256292</v>
      </c>
      <c r="CW19" s="8">
        <f t="shared" ref="CW19:DZ19" si="80">STDEV(CW4:CW17)</f>
        <v>1.1883130530663679</v>
      </c>
      <c r="CX19" s="8">
        <f t="shared" si="80"/>
        <v>0.58011935111532142</v>
      </c>
      <c r="CY19" s="8">
        <f t="shared" si="80"/>
        <v>26.558664073379848</v>
      </c>
      <c r="CZ19" s="8">
        <f t="shared" si="80"/>
        <v>1.9499225118444581</v>
      </c>
      <c r="DA19" s="8">
        <f t="shared" si="80"/>
        <v>0.61124984550212669</v>
      </c>
      <c r="DB19" s="8">
        <f t="shared" si="80"/>
        <v>1.1578684470436789</v>
      </c>
      <c r="DC19" s="8">
        <f t="shared" si="80"/>
        <v>0.58366029559953847</v>
      </c>
      <c r="DD19" s="8">
        <f t="shared" si="80"/>
        <v>28.820017463447286</v>
      </c>
      <c r="DE19" s="8">
        <f t="shared" si="80"/>
        <v>1.5915297775935686</v>
      </c>
      <c r="DF19" s="8">
        <f t="shared" si="80"/>
        <v>0.57893422352183943</v>
      </c>
      <c r="DG19" s="8">
        <f t="shared" si="80"/>
        <v>1.0509022810878301</v>
      </c>
      <c r="DH19" s="8">
        <f t="shared" si="80"/>
        <v>0.63872297043948001</v>
      </c>
      <c r="DI19" s="8">
        <f t="shared" si="80"/>
        <v>28.2862137818035</v>
      </c>
      <c r="DJ19" s="8">
        <f t="shared" si="80"/>
        <v>2.0542103640523814</v>
      </c>
      <c r="DK19" s="8">
        <f t="shared" si="80"/>
        <v>0.26726124191242417</v>
      </c>
      <c r="DL19" s="8">
        <f t="shared" si="80"/>
        <v>1.0377490433255416</v>
      </c>
      <c r="DM19" s="8">
        <f t="shared" si="80"/>
        <v>0.73846440017760273</v>
      </c>
      <c r="DN19" s="8">
        <f t="shared" si="80"/>
        <v>25.226446962932108</v>
      </c>
      <c r="DO19" s="8">
        <f t="shared" si="80"/>
        <v>1.5689290811054724</v>
      </c>
      <c r="DP19" s="8">
        <f t="shared" si="80"/>
        <v>0.57893422352183943</v>
      </c>
      <c r="DQ19" s="8">
        <f t="shared" si="80"/>
        <v>0.78624539310689634</v>
      </c>
      <c r="DR19" s="8">
        <f t="shared" si="80"/>
        <v>0.60677987621691798</v>
      </c>
      <c r="DS19" s="8">
        <f t="shared" si="80"/>
        <v>17.985853026501378</v>
      </c>
      <c r="DT19" s="8">
        <f t="shared" si="80"/>
        <v>1.0444659357341854</v>
      </c>
      <c r="DU19" s="8">
        <f t="shared" si="80"/>
        <v>0.30151134457776346</v>
      </c>
      <c r="DV19" s="8">
        <f t="shared" si="80"/>
        <v>0.54772255750516596</v>
      </c>
      <c r="DW19" s="8">
        <f t="shared" si="80"/>
        <v>0.22360679774997896</v>
      </c>
      <c r="DX19" s="8">
        <f t="shared" si="80"/>
        <v>13.435028842544403</v>
      </c>
      <c r="DY19" s="8">
        <f t="shared" si="80"/>
        <v>0.44721359549995793</v>
      </c>
      <c r="DZ19" s="8">
        <f t="shared" si="80"/>
        <v>0</v>
      </c>
      <c r="EG19">
        <f>_xlfn.STDEV.P(EG4:EG17)</f>
        <v>0.68791314117112234</v>
      </c>
      <c r="EH19">
        <f>_xlfn.STDEV.P(EH4:EH17)</f>
        <v>0.23124551731687112</v>
      </c>
    </row>
  </sheetData>
  <mergeCells count="35">
    <mergeCell ref="EI2:EO2"/>
    <mergeCell ref="EP2:ET2"/>
    <mergeCell ref="EU2:EY2"/>
    <mergeCell ref="EA2:EH2"/>
    <mergeCell ref="DB2:DF2"/>
    <mergeCell ref="DG2:DK2"/>
    <mergeCell ref="DL2:DP2"/>
    <mergeCell ref="DQ2:DU2"/>
    <mergeCell ref="DV2:DZ2"/>
    <mergeCell ref="CA2:CE2"/>
    <mergeCell ref="F1:CF1"/>
    <mergeCell ref="CJ2:CP2"/>
    <mergeCell ref="CQ2:CV2"/>
    <mergeCell ref="CW2:DA2"/>
    <mergeCell ref="D1:E1"/>
    <mergeCell ref="D2:D3"/>
    <mergeCell ref="E2:E3"/>
    <mergeCell ref="S2:W2"/>
    <mergeCell ref="X2:AB2"/>
    <mergeCell ref="FK2:FM2"/>
    <mergeCell ref="CJ1:FN1"/>
    <mergeCell ref="AR2:AV2"/>
    <mergeCell ref="F2:L2"/>
    <mergeCell ref="M2:R2"/>
    <mergeCell ref="AC2:AG2"/>
    <mergeCell ref="AH2:AL2"/>
    <mergeCell ref="AM2:AQ2"/>
    <mergeCell ref="EZ2:FD2"/>
    <mergeCell ref="BL2:BP2"/>
    <mergeCell ref="BQ2:BU2"/>
    <mergeCell ref="BV2:BZ2"/>
    <mergeCell ref="AW2:BB2"/>
    <mergeCell ref="BE2:BK2"/>
    <mergeCell ref="CG2:CI2"/>
    <mergeCell ref="FE2:FI2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baseColWidth="10" defaultRowHeight="15" x14ac:dyDescent="0.2"/>
  <sheetData>
    <row r="2" spans="1:3" x14ac:dyDescent="0.2">
      <c r="B2" t="s">
        <v>45</v>
      </c>
      <c r="C2" t="s">
        <v>46</v>
      </c>
    </row>
    <row r="3" spans="1:3" x14ac:dyDescent="0.2">
      <c r="B3">
        <v>27.928999999999998</v>
      </c>
      <c r="C3">
        <v>37.143000000000001</v>
      </c>
    </row>
    <row r="4" spans="1:3" x14ac:dyDescent="0.2">
      <c r="B4">
        <v>43.643000000000001</v>
      </c>
      <c r="C4">
        <v>45.856999999999999</v>
      </c>
    </row>
    <row r="5" spans="1:3" x14ac:dyDescent="0.2">
      <c r="B5">
        <v>59.356999999999999</v>
      </c>
      <c r="C5">
        <v>64.570999999999998</v>
      </c>
    </row>
    <row r="6" spans="1:3" x14ac:dyDescent="0.2">
      <c r="B6">
        <v>76.286000000000001</v>
      </c>
      <c r="C6">
        <v>76.286000000000001</v>
      </c>
    </row>
    <row r="7" spans="1:3" x14ac:dyDescent="0.2">
      <c r="B7">
        <v>83.769000000000005</v>
      </c>
      <c r="C7">
        <v>88.090999999999994</v>
      </c>
    </row>
    <row r="8" spans="1:3" x14ac:dyDescent="0.2">
      <c r="B8">
        <v>95.667000000000002</v>
      </c>
      <c r="C8">
        <v>92</v>
      </c>
    </row>
    <row r="9" spans="1:3" x14ac:dyDescent="0.2">
      <c r="A9" t="s">
        <v>52</v>
      </c>
      <c r="B9">
        <f>AVERAGE(B3:B8)</f>
        <v>64.441833333333349</v>
      </c>
      <c r="C9">
        <f>AVERAGE(C3:C8)</f>
        <v>67.324666666666658</v>
      </c>
    </row>
    <row r="10" spans="1:3" x14ac:dyDescent="0.2">
      <c r="A10" t="s">
        <v>53</v>
      </c>
      <c r="B10">
        <f>_xlfn.STDEV.P(B3:B8)</f>
        <v>23.382574298086926</v>
      </c>
      <c r="C10">
        <f>_xlfn.STDEV.P(C3:C8)</f>
        <v>20.411575822448295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9"/>
  <sheetViews>
    <sheetView workbookViewId="0">
      <selection activeCell="A8" sqref="A8:XFD8"/>
    </sheetView>
  </sheetViews>
  <sheetFormatPr baseColWidth="10" defaultRowHeight="15" x14ac:dyDescent="0.2"/>
  <sheetData>
    <row r="1" spans="2:4" x14ac:dyDescent="0.2">
      <c r="C1" t="s">
        <v>54</v>
      </c>
      <c r="D1" t="s">
        <v>46</v>
      </c>
    </row>
    <row r="2" spans="2:4" x14ac:dyDescent="0.2">
      <c r="C2">
        <v>5.5714285714285712</v>
      </c>
      <c r="D2">
        <v>5.75</v>
      </c>
    </row>
    <row r="3" spans="2:4" x14ac:dyDescent="0.2">
      <c r="C3">
        <v>6.1071428571428568</v>
      </c>
      <c r="D3">
        <v>6.4285714285714288</v>
      </c>
    </row>
    <row r="4" spans="2:4" x14ac:dyDescent="0.2">
      <c r="C4">
        <v>6.2857142857142856</v>
      </c>
      <c r="D4">
        <v>6.1785714285714288</v>
      </c>
    </row>
    <row r="5" spans="2:4" x14ac:dyDescent="0.2">
      <c r="C5">
        <v>6.3571428571428568</v>
      </c>
      <c r="D5">
        <v>6.3928571428571432</v>
      </c>
    </row>
    <row r="6" spans="2:4" x14ac:dyDescent="0.2">
      <c r="C6">
        <v>6.4615384615384617</v>
      </c>
      <c r="D6">
        <v>6.7272727272727275</v>
      </c>
    </row>
    <row r="7" spans="2:4" x14ac:dyDescent="0.2">
      <c r="C7">
        <v>7.25</v>
      </c>
      <c r="D7">
        <v>6.9</v>
      </c>
    </row>
    <row r="8" spans="2:4" x14ac:dyDescent="0.2">
      <c r="B8" t="s">
        <v>52</v>
      </c>
      <c r="C8">
        <f>AVERAGE(C2:C7)</f>
        <v>6.3388278388278385</v>
      </c>
      <c r="D8">
        <f>AVERAGE(D2:D7)</f>
        <v>6.3962121212121206</v>
      </c>
    </row>
    <row r="9" spans="2:4" x14ac:dyDescent="0.2">
      <c r="B9" t="s">
        <v>55</v>
      </c>
      <c r="C9">
        <f>_xlfn.STDEV.P(C2:C7)</f>
        <v>0.49850253426047642</v>
      </c>
      <c r="D9">
        <f>_xlfn.STDEV.P(D2:D7)</f>
        <v>0.37180176372316404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Average thirst during</vt:lpstr>
      <vt:lpstr>Average heat during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Aragorn</dc:creator>
  <cp:lastModifiedBy>Microsoft Office User</cp:lastModifiedBy>
  <dcterms:created xsi:type="dcterms:W3CDTF">2015-05-27T21:47:12Z</dcterms:created>
  <dcterms:modified xsi:type="dcterms:W3CDTF">2017-11-17T18:11:10Z</dcterms:modified>
</cp:coreProperties>
</file>