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18(1)\"/>
    </mc:Choice>
  </mc:AlternateContent>
  <xr:revisionPtr revIDLastSave="0" documentId="13_ncr:1_{2F6201AB-FBC9-4832-AB48-96E1574B837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Average thirst during" sheetId="2" r:id="rId2"/>
    <sheet name="Average heat during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22" i="1" l="1"/>
  <c r="BD22" i="1"/>
  <c r="BC23" i="1"/>
  <c r="BD23" i="1"/>
  <c r="BC24" i="1"/>
  <c r="BD24" i="1"/>
  <c r="BC25" i="1"/>
  <c r="BD25" i="1"/>
  <c r="BC26" i="1"/>
  <c r="BD26" i="1"/>
  <c r="BC27" i="1"/>
  <c r="BD27" i="1"/>
  <c r="BC28" i="1"/>
  <c r="BD28" i="1"/>
  <c r="BC29" i="1"/>
  <c r="BD29" i="1"/>
  <c r="BC30" i="1"/>
  <c r="BD30" i="1"/>
  <c r="BC31" i="1"/>
  <c r="BD31" i="1"/>
  <c r="BC32" i="1"/>
  <c r="BD32" i="1"/>
  <c r="BC33" i="1"/>
  <c r="BD33" i="1"/>
  <c r="BC34" i="1"/>
  <c r="BD34" i="1"/>
  <c r="BC35" i="1"/>
  <c r="BD35" i="1"/>
  <c r="BD36" i="1"/>
  <c r="BD37" i="1"/>
  <c r="EG22" i="1"/>
  <c r="EH22" i="1"/>
  <c r="EG23" i="1"/>
  <c r="EH23" i="1"/>
  <c r="EG24" i="1"/>
  <c r="EH24" i="1"/>
  <c r="EG25" i="1"/>
  <c r="EH25" i="1"/>
  <c r="EG26" i="1"/>
  <c r="EH26" i="1"/>
  <c r="EG27" i="1"/>
  <c r="EH27" i="1"/>
  <c r="EG28" i="1"/>
  <c r="EH28" i="1"/>
  <c r="EG29" i="1"/>
  <c r="EH29" i="1"/>
  <c r="EG30" i="1"/>
  <c r="EH30" i="1"/>
  <c r="EG31" i="1"/>
  <c r="EH31" i="1"/>
  <c r="EG32" i="1"/>
  <c r="EH32" i="1"/>
  <c r="EG33" i="1"/>
  <c r="EH33" i="1"/>
  <c r="EG34" i="1"/>
  <c r="EH34" i="1"/>
  <c r="EG35" i="1"/>
  <c r="EH35" i="1"/>
  <c r="EH36" i="1"/>
  <c r="EH37" i="1"/>
  <c r="EG37" i="1"/>
  <c r="EG36" i="1"/>
  <c r="BC36" i="1"/>
  <c r="BC37" i="1"/>
  <c r="D16" i="3"/>
  <c r="D17" i="3"/>
  <c r="C17" i="3"/>
  <c r="C16" i="3"/>
  <c r="C16" i="2"/>
  <c r="C17" i="2"/>
  <c r="B17" i="2"/>
  <c r="B16" i="2"/>
  <c r="AU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V36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CK36" i="1"/>
  <c r="CL36" i="1"/>
  <c r="CM36" i="1"/>
  <c r="CN36" i="1"/>
  <c r="CO36" i="1"/>
  <c r="CP36" i="1"/>
  <c r="CQ36" i="1"/>
  <c r="CR36" i="1"/>
  <c r="CS36" i="1"/>
  <c r="CU36" i="1"/>
  <c r="CV36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J37" i="1"/>
  <c r="CJ36" i="1"/>
  <c r="M36" i="1"/>
  <c r="N36" i="1"/>
  <c r="O36" i="1"/>
  <c r="P36" i="1"/>
  <c r="Q36" i="1"/>
  <c r="R36" i="1"/>
  <c r="M37" i="1"/>
  <c r="N37" i="1"/>
  <c r="O37" i="1"/>
  <c r="P37" i="1"/>
  <c r="Q37" i="1"/>
  <c r="R37" i="1"/>
  <c r="G36" i="1"/>
  <c r="H36" i="1"/>
  <c r="I36" i="1"/>
  <c r="J36" i="1"/>
  <c r="K36" i="1"/>
  <c r="L36" i="1"/>
  <c r="G37" i="1"/>
  <c r="H37" i="1"/>
  <c r="I37" i="1"/>
  <c r="J37" i="1"/>
  <c r="K37" i="1"/>
  <c r="L37" i="1"/>
  <c r="F37" i="1"/>
  <c r="F36" i="1"/>
  <c r="FL36" i="1"/>
  <c r="FM36" i="1"/>
  <c r="FK36" i="1"/>
  <c r="CH36" i="1"/>
  <c r="CI36" i="1"/>
  <c r="CG36" i="1"/>
  <c r="EO35" i="1"/>
  <c r="EO34" i="1"/>
  <c r="EO33" i="1"/>
  <c r="EO32" i="1"/>
  <c r="EO31" i="1"/>
  <c r="EO30" i="1"/>
  <c r="EO29" i="1"/>
  <c r="EO28" i="1"/>
  <c r="EO27" i="1"/>
  <c r="EO26" i="1"/>
  <c r="EO25" i="1"/>
  <c r="EO24" i="1"/>
  <c r="EO23" i="1"/>
  <c r="EO22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21" authorId="0" shapeId="0" xr:uid="{00000000-0006-0000-0000-000001000000}">
      <text>
        <r>
          <rPr>
            <b/>
            <sz val="10"/>
            <color indexed="81"/>
            <rFont val="Calibri"/>
          </rPr>
          <t xml:space="preserve"> Cata: </t>
        </r>
        <r>
          <rPr>
            <sz val="10"/>
            <color indexed="81"/>
            <rFont val="Calibri"/>
          </rPr>
          <t>con refráctometro ATAGO</t>
        </r>
      </text>
    </comment>
    <comment ref="H21" authorId="0" shapeId="0" xr:uid="{00000000-0006-0000-0000-000002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I21" authorId="0" shapeId="0" xr:uid="{00000000-0006-0000-0000-000003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J21" authorId="0" shapeId="0" xr:uid="{00000000-0006-0000-0000-000004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100 mm, en el extremo izquierdo nada sediento y el extremo derecho, datos reportados en mm
muy sediento
</t>
        </r>
      </text>
    </comment>
    <comment ref="K21" authorId="0" shapeId="0" xr:uid="{00000000-0006-0000-0000-000005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L21" authorId="0" shapeId="0" xr:uid="{00000000-0006-0000-0000-000006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N21" authorId="0" shapeId="0" xr:uid="{00000000-0006-0000-0000-000007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O21" authorId="0" shapeId="0" xr:uid="{00000000-0006-0000-0000-000008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P21" authorId="0" shapeId="0" xr:uid="{00000000-0006-0000-0000-000009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Q21" authorId="0" shapeId="0" xr:uid="{00000000-0006-0000-0000-00000A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R21" authorId="0" shapeId="0" xr:uid="{00000000-0006-0000-0000-00000B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S21" authorId="0" shapeId="0" xr:uid="{00000000-0006-0000-0000-00000C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T21" authorId="0" shapeId="0" xr:uid="{00000000-0006-0000-0000-00000D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U21" authorId="0" shapeId="0" xr:uid="{00000000-0006-0000-0000-00000E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V21" authorId="0" shapeId="0" xr:uid="{00000000-0006-0000-0000-00000F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W21" authorId="0" shapeId="0" xr:uid="{00000000-0006-0000-0000-000010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X21" authorId="0" shapeId="0" xr:uid="{00000000-0006-0000-0000-000011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Y21" authorId="0" shapeId="0" xr:uid="{00000000-0006-0000-0000-000012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Z21" authorId="0" shapeId="0" xr:uid="{00000000-0006-0000-0000-000013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A21" authorId="0" shapeId="0" xr:uid="{00000000-0006-0000-0000-000014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B21" authorId="0" shapeId="0" xr:uid="{00000000-0006-0000-0000-000015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C21" authorId="0" shapeId="0" xr:uid="{00000000-0006-0000-0000-000016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D21" authorId="0" shapeId="0" xr:uid="{00000000-0006-0000-0000-000017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E21" authorId="0" shapeId="0" xr:uid="{00000000-0006-0000-0000-000018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F21" authorId="0" shapeId="0" xr:uid="{00000000-0006-0000-0000-000019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G21" authorId="0" shapeId="0" xr:uid="{00000000-0006-0000-0000-00001A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H21" authorId="0" shapeId="0" xr:uid="{00000000-0006-0000-0000-00001B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I21" authorId="0" shapeId="0" xr:uid="{00000000-0006-0000-0000-00001C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J21" authorId="0" shapeId="0" xr:uid="{00000000-0006-0000-0000-00001D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K21" authorId="0" shapeId="0" xr:uid="{00000000-0006-0000-0000-00001E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L21" authorId="0" shapeId="0" xr:uid="{00000000-0006-0000-0000-00001F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M21" authorId="0" shapeId="0" xr:uid="{00000000-0006-0000-0000-000020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N21" authorId="0" shapeId="0" xr:uid="{00000000-0006-0000-0000-000021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O21" authorId="0" shapeId="0" xr:uid="{00000000-0006-0000-0000-000022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P21" authorId="0" shapeId="0" xr:uid="{00000000-0006-0000-0000-000023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Q21" authorId="0" shapeId="0" xr:uid="{00000000-0006-0000-0000-000024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AR21" authorId="0" shapeId="0" xr:uid="{00000000-0006-0000-0000-000025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AS21" authorId="0" shapeId="0" xr:uid="{00000000-0006-0000-0000-000026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AT21" authorId="0" shapeId="0" xr:uid="{00000000-0006-0000-0000-000027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AU21" authorId="0" shapeId="0" xr:uid="{00000000-0006-0000-0000-000028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AV21" authorId="0" shapeId="0" xr:uid="{00000000-0006-0000-0000-000029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BD21" authorId="0" shapeId="0" xr:uid="{00000000-0006-0000-0000-00002A000000}">
      <text>
        <r>
          <rPr>
            <b/>
            <sz val="10"/>
            <color indexed="81"/>
            <rFont val="Calibri"/>
          </rPr>
          <t xml:space="preserve">
Cata:
</t>
        </r>
        <r>
          <rPr>
            <sz val="10"/>
            <color indexed="81"/>
            <rFont val="Calibri"/>
          </rPr>
          <t xml:space="preserve">se calculó usando el peso pre ejercicio y el peso al final del ejericio
</t>
        </r>
      </text>
    </comment>
    <comment ref="BL21" authorId="0" shapeId="0" xr:uid="{00000000-0006-0000-0000-00002B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BM21" authorId="0" shapeId="0" xr:uid="{00000000-0006-0000-0000-00002C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BN21" authorId="0" shapeId="0" xr:uid="{00000000-0006-0000-0000-00002D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BO21" authorId="0" shapeId="0" xr:uid="{00000000-0006-0000-0000-00002E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BP21" authorId="0" shapeId="0" xr:uid="{00000000-0006-0000-0000-00002F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BQ21" authorId="0" shapeId="0" xr:uid="{00000000-0006-0000-0000-000030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BR21" authorId="0" shapeId="0" xr:uid="{00000000-0006-0000-0000-000031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BS21" authorId="0" shapeId="0" xr:uid="{00000000-0006-0000-0000-000032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BT21" authorId="0" shapeId="0" xr:uid="{00000000-0006-0000-0000-000033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BU21" authorId="0" shapeId="0" xr:uid="{00000000-0006-0000-0000-000034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BV21" authorId="0" shapeId="0" xr:uid="{00000000-0006-0000-0000-000035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BW21" authorId="0" shapeId="0" xr:uid="{00000000-0006-0000-0000-000036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BX21" authorId="0" shapeId="0" xr:uid="{00000000-0006-0000-0000-000037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BY21" authorId="0" shapeId="0" xr:uid="{00000000-0006-0000-0000-000038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BZ21" authorId="0" shapeId="0" xr:uid="{00000000-0006-0000-0000-000039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A21" authorId="0" shapeId="0" xr:uid="{00000000-0006-0000-0000-00003A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B21" authorId="0" shapeId="0" xr:uid="{00000000-0006-0000-0000-00003B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C21" authorId="0" shapeId="0" xr:uid="{00000000-0006-0000-0000-00003C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D21" authorId="0" shapeId="0" xr:uid="{00000000-0006-0000-0000-00003D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CE21" authorId="0" shapeId="0" xr:uid="{00000000-0006-0000-0000-00003E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K21" authorId="0" shapeId="0" xr:uid="{00000000-0006-0000-0000-00003F000000}">
      <text>
        <r>
          <rPr>
            <b/>
            <sz val="10"/>
            <color indexed="81"/>
            <rFont val="Calibri"/>
          </rPr>
          <t xml:space="preserve"> Cata: </t>
        </r>
        <r>
          <rPr>
            <sz val="10"/>
            <color indexed="81"/>
            <rFont val="Calibri"/>
          </rPr>
          <t>con refráctometro ATAGO</t>
        </r>
      </text>
    </comment>
    <comment ref="CL21" authorId="0" shapeId="0" xr:uid="{00000000-0006-0000-0000-000040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M21" authorId="0" shapeId="0" xr:uid="{00000000-0006-0000-0000-000041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N21" authorId="0" shapeId="0" xr:uid="{00000000-0006-0000-0000-000042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O21" authorId="0" shapeId="0" xr:uid="{00000000-0006-0000-0000-000043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CP21" authorId="0" shapeId="0" xr:uid="{00000000-0006-0000-0000-000044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R21" authorId="0" shapeId="0" xr:uid="{00000000-0006-0000-0000-000045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S21" authorId="0" shapeId="0" xr:uid="{00000000-0006-0000-0000-000046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T21" authorId="0" shapeId="0" xr:uid="{00000000-0006-0000-0000-000047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U21" authorId="0" shapeId="0" xr:uid="{00000000-0006-0000-0000-000048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CV21" authorId="0" shapeId="0" xr:uid="{00000000-0006-0000-0000-000049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CW21" authorId="0" shapeId="0" xr:uid="{00000000-0006-0000-0000-00004A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CX21" authorId="0" shapeId="0" xr:uid="{00000000-0006-0000-0000-00004B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CY21" authorId="0" shapeId="0" xr:uid="{00000000-0006-0000-0000-00004C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CZ21" authorId="0" shapeId="0" xr:uid="{00000000-0006-0000-0000-00004D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A21" authorId="0" shapeId="0" xr:uid="{00000000-0006-0000-0000-00004E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B21" authorId="0" shapeId="0" xr:uid="{00000000-0006-0000-0000-00004F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C21" authorId="0" shapeId="0" xr:uid="{00000000-0006-0000-0000-000050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D21" authorId="0" shapeId="0" xr:uid="{00000000-0006-0000-0000-000051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E21" authorId="0" shapeId="0" xr:uid="{00000000-0006-0000-0000-000052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F21" authorId="0" shapeId="0" xr:uid="{00000000-0006-0000-0000-000053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G21" authorId="0" shapeId="0" xr:uid="{00000000-0006-0000-0000-000054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H21" authorId="0" shapeId="0" xr:uid="{00000000-0006-0000-0000-000055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I21" authorId="0" shapeId="0" xr:uid="{00000000-0006-0000-0000-000056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J21" authorId="0" shapeId="0" xr:uid="{00000000-0006-0000-0000-000057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K21" authorId="0" shapeId="0" xr:uid="{00000000-0006-0000-0000-000058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L21" authorId="0" shapeId="0" xr:uid="{00000000-0006-0000-0000-000059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M21" authorId="0" shapeId="0" xr:uid="{00000000-0006-0000-0000-00005A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N21" authorId="0" shapeId="0" xr:uid="{00000000-0006-0000-0000-00005B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O21" authorId="0" shapeId="0" xr:uid="{00000000-0006-0000-0000-00005C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P21" authorId="0" shapeId="0" xr:uid="{00000000-0006-0000-0000-00005D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Q21" authorId="0" shapeId="0" xr:uid="{00000000-0006-0000-0000-00005E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R21" authorId="0" shapeId="0" xr:uid="{00000000-0006-0000-0000-00005F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S21" authorId="0" shapeId="0" xr:uid="{00000000-0006-0000-0000-000060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T21" authorId="0" shapeId="0" xr:uid="{00000000-0006-0000-0000-000061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U21" authorId="0" shapeId="0" xr:uid="{00000000-0006-0000-0000-000062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DV21" authorId="0" shapeId="0" xr:uid="{00000000-0006-0000-0000-000063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DW21" authorId="0" shapeId="0" xr:uid="{00000000-0006-0000-0000-000064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DX21" authorId="0" shapeId="0" xr:uid="{00000000-0006-0000-0000-000065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DY21" authorId="0" shapeId="0" xr:uid="{00000000-0006-0000-0000-000066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DZ21" authorId="0" shapeId="0" xr:uid="{00000000-0006-0000-0000-000067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EH21" authorId="0" shapeId="0" xr:uid="{00000000-0006-0000-0000-000068000000}">
      <text>
        <r>
          <rPr>
            <b/>
            <sz val="10"/>
            <color indexed="81"/>
            <rFont val="Calibri"/>
          </rPr>
          <t xml:space="preserve">
Cata:
</t>
        </r>
        <r>
          <rPr>
            <sz val="10"/>
            <color indexed="81"/>
            <rFont val="Calibri"/>
          </rPr>
          <t xml:space="preserve">se calculó usando el peso pre ejercicio y el peso al final del ejericio
</t>
        </r>
      </text>
    </comment>
    <comment ref="EP21" authorId="0" shapeId="0" xr:uid="{00000000-0006-0000-0000-000069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EQ21" authorId="0" shapeId="0" xr:uid="{00000000-0006-0000-0000-00006A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ER21" authorId="0" shapeId="0" xr:uid="{00000000-0006-0000-0000-00006B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ES21" authorId="0" shapeId="0" xr:uid="{00000000-0006-0000-0000-00006C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ET21" authorId="0" shapeId="0" xr:uid="{00000000-0006-0000-0000-00006D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EU21" authorId="0" shapeId="0" xr:uid="{00000000-0006-0000-0000-00006E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EV21" authorId="0" shapeId="0" xr:uid="{00000000-0006-0000-0000-00006F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EW21" authorId="0" shapeId="0" xr:uid="{00000000-0006-0000-0000-000070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EX21" authorId="0" shapeId="0" xr:uid="{00000000-0006-0000-0000-000071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EY21" authorId="0" shapeId="0" xr:uid="{00000000-0006-0000-0000-000072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EZ21" authorId="0" shapeId="0" xr:uid="{00000000-0006-0000-0000-000073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FA21" authorId="0" shapeId="0" xr:uid="{00000000-0006-0000-0000-000074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FB21" authorId="0" shapeId="0" xr:uid="{00000000-0006-0000-0000-000075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FC21" authorId="0" shapeId="0" xr:uid="{00000000-0006-0000-0000-000076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FD21" authorId="0" shapeId="0" xr:uid="{00000000-0006-0000-0000-000077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  <comment ref="FE21" authorId="0" shapeId="0" xr:uid="{00000000-0006-0000-0000-000078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pregunta de 1 a 5, donde 1 es nada y 5 es mucho, qué tan lleno se siente?</t>
        </r>
      </text>
    </comment>
    <comment ref="FF21" authorId="0" shapeId="0" xr:uid="{00000000-0006-0000-0000-000079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calor de Young, Sawka, Epstein, Decristofano &amp; Pandolf, 1987
</t>
        </r>
      </text>
    </comment>
    <comment ref="FG21" authorId="0" shapeId="0" xr:uid="{00000000-0006-0000-0000-00007A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Línea contínua de 10 cm, en el extremo izquierdo nada sediento y el extremo derecho muy sediento
</t>
        </r>
      </text>
    </comment>
    <comment ref="FH21" authorId="0" shapeId="0" xr:uid="{00000000-0006-0000-0000-00007B000000}">
      <text>
        <r>
          <rPr>
            <b/>
            <sz val="10"/>
            <color indexed="81"/>
            <rFont val="Calibri"/>
          </rPr>
          <t xml:space="preserve">Cata: </t>
        </r>
        <r>
          <rPr>
            <sz val="10"/>
            <color indexed="81"/>
            <rFont val="Calibri"/>
          </rPr>
          <t xml:space="preserve"> escala de percepción de sed de Engell. Maller, Sawka, Francesconi, Drolet &amp; Young, 1987</t>
        </r>
      </text>
    </comment>
    <comment ref="FI21" authorId="0" shapeId="0" xr:uid="{00000000-0006-0000-0000-00007C000000}">
      <text>
        <r>
          <rPr>
            <b/>
            <sz val="10"/>
            <color indexed="81"/>
            <rFont val="Calibri"/>
          </rPr>
          <t xml:space="preserve">Cata:  </t>
        </r>
        <r>
          <rPr>
            <sz val="10"/>
            <color indexed="81"/>
            <rFont val="Calibri"/>
          </rPr>
          <t>Pregunta de 1 a 5, donde 1 es nada y 5 es mucho, cuánto cólico siente en este momento?</t>
        </r>
      </text>
    </comment>
  </commentList>
</comments>
</file>

<file path=xl/sharedStrings.xml><?xml version="1.0" encoding="utf-8"?>
<sst xmlns="http://schemas.openxmlformats.org/spreadsheetml/2006/main" count="237" uniqueCount="63">
  <si>
    <t>ID</t>
  </si>
  <si>
    <t>Sex</t>
  </si>
  <si>
    <t>M or F</t>
  </si>
  <si>
    <t>Age</t>
  </si>
  <si>
    <t>Years</t>
  </si>
  <si>
    <t>kg</t>
  </si>
  <si>
    <t>F</t>
  </si>
  <si>
    <t>M</t>
  </si>
  <si>
    <t xml:space="preserve">USG </t>
  </si>
  <si>
    <t>Fasting values</t>
  </si>
  <si>
    <t>Dry session</t>
  </si>
  <si>
    <t>Fullness</t>
  </si>
  <si>
    <t>Heat sensation</t>
  </si>
  <si>
    <t>Thirst line</t>
  </si>
  <si>
    <t>Thirst</t>
  </si>
  <si>
    <t>Colic</t>
  </si>
  <si>
    <t>Pre exercise values</t>
  </si>
  <si>
    <t>Perceptions 10 min exercise</t>
  </si>
  <si>
    <t>Perceptions 40 min exercise</t>
  </si>
  <si>
    <t>Perceptions 70 min exercise</t>
  </si>
  <si>
    <t>Perceptions 100 min exercise</t>
  </si>
  <si>
    <t>Perceptions 130 min exercise</t>
  </si>
  <si>
    <t>Perceptions 160 min exercise</t>
  </si>
  <si>
    <t>Exercise weights</t>
  </si>
  <si>
    <t>30min</t>
  </si>
  <si>
    <t>60min</t>
  </si>
  <si>
    <t>90min</t>
  </si>
  <si>
    <t>120min</t>
  </si>
  <si>
    <t>150min</t>
  </si>
  <si>
    <t>180min</t>
  </si>
  <si>
    <t>% DEHY</t>
  </si>
  <si>
    <t>30 min</t>
  </si>
  <si>
    <t>60 min</t>
  </si>
  <si>
    <t>90 min</t>
  </si>
  <si>
    <t>Total</t>
  </si>
  <si>
    <t>Water intake (mL)</t>
  </si>
  <si>
    <t>Water Temp C°</t>
  </si>
  <si>
    <t>Perceptions 10 min rehydration</t>
  </si>
  <si>
    <t>Perceptions 40 min rehydration</t>
  </si>
  <si>
    <t>Perceptions 70 min rehydration</t>
  </si>
  <si>
    <t>Perceptions end of the session</t>
  </si>
  <si>
    <t>Final weght</t>
  </si>
  <si>
    <t>Humid session</t>
  </si>
  <si>
    <t>Final weight</t>
  </si>
  <si>
    <t>Session order</t>
  </si>
  <si>
    <t>Dry</t>
  </si>
  <si>
    <t>Humid</t>
  </si>
  <si>
    <t>Temperatura</t>
  </si>
  <si>
    <t>Humedad</t>
  </si>
  <si>
    <t>TGBH</t>
  </si>
  <si>
    <t>WBGT</t>
  </si>
  <si>
    <t>Weight loss (kg)</t>
  </si>
  <si>
    <t>Prom</t>
  </si>
  <si>
    <t>Ds</t>
  </si>
  <si>
    <t xml:space="preserve">Dry </t>
  </si>
  <si>
    <t>DS</t>
  </si>
  <si>
    <t xml:space="preserve">Esta base de datos corresponde a la obra </t>
  </si>
  <si>
    <t>Esta obra está bajo una licencia</t>
  </si>
  <si>
    <t>Creative Commons Atribución-NoComercial-CompartirIgual 4.0 Internacional</t>
  </si>
  <si>
    <t>Catalina Capitán-Jiménez y Luis Fernando Aragón-Vargas</t>
  </si>
  <si>
    <t>PERCEPCIÓN DE LA SED DURANTE EL EJERCICIO Y EN LA REHIDRATACIÓN AD LIBITUM POST EJERCICIO EN CALOR HÚMEDO Y SECO</t>
  </si>
  <si>
    <r>
      <rPr>
        <b/>
        <sz val="11"/>
        <rFont val="Arial"/>
        <family val="2"/>
      </rPr>
      <t xml:space="preserve">Doi del artículo orginal: </t>
    </r>
    <r>
      <rPr>
        <u/>
        <sz val="11"/>
        <color theme="10"/>
        <rFont val="Arial"/>
        <family val="2"/>
      </rPr>
      <t>https://doi.org/10.15517/pensarmov.v16i2.31479</t>
    </r>
  </si>
  <si>
    <r>
      <rPr>
        <b/>
        <sz val="11"/>
        <rFont val="Arial"/>
        <family val="2"/>
      </rPr>
      <t>Doi de esta base de datos:</t>
    </r>
    <r>
      <rPr>
        <u/>
        <sz val="11"/>
        <color theme="10"/>
        <rFont val="Arial"/>
        <family val="2"/>
      </rPr>
      <t xml:space="preserve"> https://doi.org/10.15517/pensarmov.v18i1.42432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</si>
</sst>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color indexed="81"/>
      <name val="Calibri"/>
    </font>
    <font>
      <b/>
      <sz val="10"/>
      <color indexed="81"/>
      <name val="Calibri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2" fontId="0" fillId="0" borderId="0" xfId="0" applyNumberForma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7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270164</xdr:colOff>
      <xdr:row>14</xdr:row>
      <xdr:rowOff>103909</xdr:rowOff>
    </xdr:from>
    <xdr:to>
      <xdr:col>9</xdr:col>
      <xdr:colOff>264622</xdr:colOff>
      <xdr:row>16</xdr:row>
      <xdr:rowOff>105641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FD95875B-60F4-4760-808D-87ADBF63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6655" y="2625436"/>
          <a:ext cx="115824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472440</xdr:colOff>
      <xdr:row>4</xdr:row>
      <xdr:rowOff>53340</xdr:rowOff>
    </xdr:from>
    <xdr:to>
      <xdr:col>7</xdr:col>
      <xdr:colOff>50338</xdr:colOff>
      <xdr:row>6</xdr:row>
      <xdr:rowOff>61846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DA994524-0708-4E10-B885-50311673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784860"/>
          <a:ext cx="1162858" cy="374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434340</xdr:colOff>
      <xdr:row>4</xdr:row>
      <xdr:rowOff>83820</xdr:rowOff>
    </xdr:from>
    <xdr:to>
      <xdr:col>7</xdr:col>
      <xdr:colOff>12238</xdr:colOff>
      <xdr:row>6</xdr:row>
      <xdr:rowOff>92326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27D1A668-4C6F-4581-AFD1-81EBF6E6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740" y="815340"/>
          <a:ext cx="1162858" cy="374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18i1.42432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oi.org/10.15517/pensarmov.v16i2.31479" TargetMode="External"/><Relationship Id="rId1" Type="http://schemas.openxmlformats.org/officeDocument/2006/relationships/hyperlink" Target="https://creativecommons.org/licenses/by-nc-sa/4.0/deed.e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reativecommons.org/licenses/by-nc-sa/4.0/deed.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reativecommons.org/licenses/by-nc-sa/4.0/deed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N37"/>
  <sheetViews>
    <sheetView tabSelected="1" zoomScale="90" zoomScaleNormal="90" zoomScalePageLayoutView="150" workbookViewId="0">
      <pane xSplit="1" ySplit="20" topLeftCell="B21" activePane="bottomRight" state="frozen"/>
      <selection pane="topRight" activeCell="B1" sqref="B1"/>
      <selection pane="bottomLeft" activeCell="A2" sqref="A2"/>
      <selection pane="bottomRight" activeCell="D1" sqref="D1:N14"/>
    </sheetView>
  </sheetViews>
  <sheetFormatPr defaultColWidth="11.5546875" defaultRowHeight="14.4" x14ac:dyDescent="0.3"/>
  <cols>
    <col min="1" max="1" width="13.109375" bestFit="1" customWidth="1"/>
    <col min="6" max="6" width="12.109375" customWidth="1"/>
    <col min="7" max="7" width="14.6640625" customWidth="1"/>
    <col min="8" max="8" width="14.77734375" customWidth="1"/>
    <col min="9" max="9" width="17" customWidth="1"/>
    <col min="10" max="10" width="12" bestFit="1" customWidth="1"/>
    <col min="11" max="11" width="13.109375" bestFit="1" customWidth="1"/>
    <col min="12" max="12" width="13.44140625" bestFit="1" customWidth="1"/>
    <col min="13" max="13" width="13.6640625" bestFit="1" customWidth="1"/>
    <col min="14" max="16" width="13.6640625" customWidth="1"/>
    <col min="18" max="18" width="12.109375" bestFit="1" customWidth="1"/>
    <col min="19" max="19" width="12" bestFit="1" customWidth="1"/>
    <col min="20" max="20" width="12.33203125" bestFit="1" customWidth="1"/>
    <col min="25" max="25" width="12.77734375" bestFit="1" customWidth="1"/>
    <col min="26" max="26" width="14" bestFit="1" customWidth="1"/>
    <col min="27" max="27" width="13.77734375" bestFit="1" customWidth="1"/>
    <col min="28" max="28" width="14.109375" bestFit="1" customWidth="1"/>
    <col min="29" max="29" width="10.6640625" bestFit="1" customWidth="1"/>
    <col min="30" max="30" width="11.77734375" bestFit="1" customWidth="1"/>
    <col min="31" max="31" width="11.6640625" bestFit="1" customWidth="1"/>
    <col min="32" max="32" width="12" bestFit="1" customWidth="1"/>
    <col min="58" max="58" width="14.109375" customWidth="1"/>
    <col min="60" max="60" width="13" customWidth="1"/>
    <col min="62" max="62" width="12.77734375" customWidth="1"/>
  </cols>
  <sheetData>
    <row r="1" spans="4:14" x14ac:dyDescent="0.3">
      <c r="D1" s="15" t="s">
        <v>56</v>
      </c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4:14" x14ac:dyDescent="0.3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4:14" x14ac:dyDescent="0.3">
      <c r="D3" s="16" t="s">
        <v>60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4:14" x14ac:dyDescent="0.3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4:14" x14ac:dyDescent="0.3">
      <c r="D5" s="14" t="s">
        <v>59</v>
      </c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4:14" x14ac:dyDescent="0.3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4:14" x14ac:dyDescent="0.3">
      <c r="D7" s="13" t="s">
        <v>61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4:14" x14ac:dyDescent="0.3"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4:14" x14ac:dyDescent="0.3">
      <c r="D9" s="13" t="s">
        <v>62</v>
      </c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4:14" x14ac:dyDescent="0.3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4:14" x14ac:dyDescent="0.3">
      <c r="D11" s="12" t="s">
        <v>57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4:14" x14ac:dyDescent="0.3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4:14" x14ac:dyDescent="0.3">
      <c r="D13" s="13" t="s">
        <v>58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4:14" x14ac:dyDescent="0.3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9" spans="1:170" x14ac:dyDescent="0.3">
      <c r="D19" s="9" t="s">
        <v>44</v>
      </c>
      <c r="E19" s="9"/>
      <c r="F19" s="10" t="s">
        <v>10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5"/>
      <c r="CH19" s="5"/>
      <c r="CI19" s="5"/>
      <c r="CJ19" s="11" t="s">
        <v>42</v>
      </c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</row>
    <row r="20" spans="1:170" x14ac:dyDescent="0.3">
      <c r="A20" t="s">
        <v>0</v>
      </c>
      <c r="B20" t="s">
        <v>1</v>
      </c>
      <c r="C20" t="s">
        <v>3</v>
      </c>
      <c r="D20" s="9" t="s">
        <v>45</v>
      </c>
      <c r="E20" s="9" t="s">
        <v>46</v>
      </c>
      <c r="F20" s="9" t="s">
        <v>9</v>
      </c>
      <c r="G20" s="9"/>
      <c r="H20" s="9"/>
      <c r="I20" s="9"/>
      <c r="J20" s="9"/>
      <c r="K20" s="9"/>
      <c r="L20" s="9"/>
      <c r="M20" s="9" t="s">
        <v>16</v>
      </c>
      <c r="N20" s="9"/>
      <c r="O20" s="9"/>
      <c r="P20" s="9"/>
      <c r="Q20" s="9"/>
      <c r="R20" s="9"/>
      <c r="S20" s="9" t="s">
        <v>17</v>
      </c>
      <c r="T20" s="9"/>
      <c r="U20" s="9"/>
      <c r="V20" s="9"/>
      <c r="W20" s="9"/>
      <c r="X20" s="9" t="s">
        <v>18</v>
      </c>
      <c r="Y20" s="9"/>
      <c r="Z20" s="9"/>
      <c r="AA20" s="9"/>
      <c r="AB20" s="9"/>
      <c r="AC20" s="9" t="s">
        <v>19</v>
      </c>
      <c r="AD20" s="9"/>
      <c r="AE20" s="9"/>
      <c r="AF20" s="9"/>
      <c r="AG20" s="9"/>
      <c r="AH20" s="9" t="s">
        <v>20</v>
      </c>
      <c r="AI20" s="9"/>
      <c r="AJ20" s="9"/>
      <c r="AK20" s="9"/>
      <c r="AL20" s="9"/>
      <c r="AM20" s="9" t="s">
        <v>21</v>
      </c>
      <c r="AN20" s="9"/>
      <c r="AO20" s="9"/>
      <c r="AP20" s="9"/>
      <c r="AQ20" s="9"/>
      <c r="AR20" s="9" t="s">
        <v>22</v>
      </c>
      <c r="AS20" s="9"/>
      <c r="AT20" s="9"/>
      <c r="AU20" s="9"/>
      <c r="AV20" s="9"/>
      <c r="AW20" s="9" t="s">
        <v>23</v>
      </c>
      <c r="AX20" s="9"/>
      <c r="AY20" s="9"/>
      <c r="AZ20" s="9"/>
      <c r="BA20" s="9"/>
      <c r="BB20" s="9"/>
      <c r="BC20" s="6"/>
      <c r="BD20" s="1"/>
      <c r="BE20" s="9" t="s">
        <v>35</v>
      </c>
      <c r="BF20" s="9"/>
      <c r="BG20" s="9"/>
      <c r="BH20" s="9"/>
      <c r="BI20" s="9"/>
      <c r="BJ20" s="9"/>
      <c r="BK20" s="9"/>
      <c r="BL20" s="9" t="s">
        <v>37</v>
      </c>
      <c r="BM20" s="9"/>
      <c r="BN20" s="9"/>
      <c r="BO20" s="9"/>
      <c r="BP20" s="9"/>
      <c r="BQ20" s="9" t="s">
        <v>38</v>
      </c>
      <c r="BR20" s="9"/>
      <c r="BS20" s="9"/>
      <c r="BT20" s="9"/>
      <c r="BU20" s="9"/>
      <c r="BV20" s="9" t="s">
        <v>39</v>
      </c>
      <c r="BW20" s="9"/>
      <c r="BX20" s="9"/>
      <c r="BY20" s="9"/>
      <c r="BZ20" s="9"/>
      <c r="CA20" s="9" t="s">
        <v>40</v>
      </c>
      <c r="CB20" s="9"/>
      <c r="CC20" s="9"/>
      <c r="CD20" s="9"/>
      <c r="CE20" s="9"/>
      <c r="CG20" s="9" t="s">
        <v>50</v>
      </c>
      <c r="CH20" s="9"/>
      <c r="CI20" s="9"/>
      <c r="CJ20" s="9" t="s">
        <v>9</v>
      </c>
      <c r="CK20" s="9"/>
      <c r="CL20" s="9"/>
      <c r="CM20" s="9"/>
      <c r="CN20" s="9"/>
      <c r="CO20" s="9"/>
      <c r="CP20" s="9"/>
      <c r="CQ20" s="9" t="s">
        <v>16</v>
      </c>
      <c r="CR20" s="9"/>
      <c r="CS20" s="9"/>
      <c r="CT20" s="9"/>
      <c r="CU20" s="9"/>
      <c r="CV20" s="9"/>
      <c r="CW20" s="9" t="s">
        <v>17</v>
      </c>
      <c r="CX20" s="9"/>
      <c r="CY20" s="9"/>
      <c r="CZ20" s="9"/>
      <c r="DA20" s="9"/>
      <c r="DB20" s="9" t="s">
        <v>18</v>
      </c>
      <c r="DC20" s="9"/>
      <c r="DD20" s="9"/>
      <c r="DE20" s="9"/>
      <c r="DF20" s="9"/>
      <c r="DG20" s="9" t="s">
        <v>19</v>
      </c>
      <c r="DH20" s="9"/>
      <c r="DI20" s="9"/>
      <c r="DJ20" s="9"/>
      <c r="DK20" s="9"/>
      <c r="DL20" s="9" t="s">
        <v>20</v>
      </c>
      <c r="DM20" s="9"/>
      <c r="DN20" s="9"/>
      <c r="DO20" s="9"/>
      <c r="DP20" s="9"/>
      <c r="DQ20" s="9" t="s">
        <v>21</v>
      </c>
      <c r="DR20" s="9"/>
      <c r="DS20" s="9"/>
      <c r="DT20" s="9"/>
      <c r="DU20" s="9"/>
      <c r="DV20" s="9" t="s">
        <v>22</v>
      </c>
      <c r="DW20" s="9"/>
      <c r="DX20" s="9"/>
      <c r="DY20" s="9"/>
      <c r="DZ20" s="9"/>
      <c r="EA20" s="9" t="s">
        <v>23</v>
      </c>
      <c r="EB20" s="9"/>
      <c r="EC20" s="9"/>
      <c r="ED20" s="9"/>
      <c r="EE20" s="9"/>
      <c r="EF20" s="9"/>
      <c r="EG20" s="9"/>
      <c r="EH20" s="9"/>
      <c r="EI20" s="9" t="s">
        <v>35</v>
      </c>
      <c r="EJ20" s="9"/>
      <c r="EK20" s="9"/>
      <c r="EL20" s="9"/>
      <c r="EM20" s="9"/>
      <c r="EN20" s="9"/>
      <c r="EO20" s="9"/>
      <c r="EP20" s="9" t="s">
        <v>37</v>
      </c>
      <c r="EQ20" s="9"/>
      <c r="ER20" s="9"/>
      <c r="ES20" s="9"/>
      <c r="ET20" s="9"/>
      <c r="EU20" s="9" t="s">
        <v>38</v>
      </c>
      <c r="EV20" s="9"/>
      <c r="EW20" s="9"/>
      <c r="EX20" s="9"/>
      <c r="EY20" s="9"/>
      <c r="EZ20" s="9" t="s">
        <v>39</v>
      </c>
      <c r="FA20" s="9"/>
      <c r="FB20" s="9"/>
      <c r="FC20" s="9"/>
      <c r="FD20" s="9"/>
      <c r="FE20" s="9" t="s">
        <v>40</v>
      </c>
      <c r="FF20" s="9"/>
      <c r="FG20" s="9"/>
      <c r="FH20" s="9"/>
      <c r="FI20" s="9"/>
      <c r="FK20" s="9" t="s">
        <v>50</v>
      </c>
      <c r="FL20" s="9"/>
      <c r="FM20" s="9"/>
    </row>
    <row r="21" spans="1:170" ht="28.8" x14ac:dyDescent="0.3">
      <c r="B21" t="s">
        <v>2</v>
      </c>
      <c r="C21" t="s">
        <v>4</v>
      </c>
      <c r="D21" s="9"/>
      <c r="E21" s="9"/>
      <c r="F21" s="3" t="s">
        <v>5</v>
      </c>
      <c r="G21" s="3" t="s">
        <v>8</v>
      </c>
      <c r="H21" s="3" t="s">
        <v>11</v>
      </c>
      <c r="I21" s="3" t="s">
        <v>12</v>
      </c>
      <c r="J21" t="s">
        <v>13</v>
      </c>
      <c r="K21" t="s">
        <v>14</v>
      </c>
      <c r="L21" t="s">
        <v>15</v>
      </c>
      <c r="M21" s="3" t="s">
        <v>5</v>
      </c>
      <c r="N21" s="3" t="s">
        <v>11</v>
      </c>
      <c r="O21" s="3" t="s">
        <v>12</v>
      </c>
      <c r="P21" t="s">
        <v>13</v>
      </c>
      <c r="Q21" t="s">
        <v>14</v>
      </c>
      <c r="R21" t="s">
        <v>15</v>
      </c>
      <c r="S21" s="3" t="s">
        <v>11</v>
      </c>
      <c r="T21" s="3" t="s">
        <v>12</v>
      </c>
      <c r="U21" t="s">
        <v>13</v>
      </c>
      <c r="V21" t="s">
        <v>14</v>
      </c>
      <c r="W21" t="s">
        <v>15</v>
      </c>
      <c r="X21" s="3" t="s">
        <v>11</v>
      </c>
      <c r="Y21" s="3" t="s">
        <v>12</v>
      </c>
      <c r="Z21" t="s">
        <v>13</v>
      </c>
      <c r="AA21" t="s">
        <v>14</v>
      </c>
      <c r="AB21" t="s">
        <v>15</v>
      </c>
      <c r="AC21" s="3" t="s">
        <v>11</v>
      </c>
      <c r="AD21" s="3" t="s">
        <v>12</v>
      </c>
      <c r="AE21" t="s">
        <v>13</v>
      </c>
      <c r="AF21" t="s">
        <v>14</v>
      </c>
      <c r="AG21" t="s">
        <v>15</v>
      </c>
      <c r="AH21" s="3" t="s">
        <v>11</v>
      </c>
      <c r="AI21" s="3" t="s">
        <v>12</v>
      </c>
      <c r="AJ21" t="s">
        <v>13</v>
      </c>
      <c r="AK21" t="s">
        <v>14</v>
      </c>
      <c r="AL21" t="s">
        <v>15</v>
      </c>
      <c r="AM21" s="3" t="s">
        <v>11</v>
      </c>
      <c r="AN21" s="3" t="s">
        <v>12</v>
      </c>
      <c r="AO21" t="s">
        <v>13</v>
      </c>
      <c r="AP21" t="s">
        <v>14</v>
      </c>
      <c r="AQ21" t="s">
        <v>15</v>
      </c>
      <c r="AR21" s="3" t="s">
        <v>11</v>
      </c>
      <c r="AS21" s="3" t="s">
        <v>12</v>
      </c>
      <c r="AT21" t="s">
        <v>13</v>
      </c>
      <c r="AU21" t="s">
        <v>14</v>
      </c>
      <c r="AV21" t="s">
        <v>15</v>
      </c>
      <c r="AW21" t="s">
        <v>24</v>
      </c>
      <c r="AX21" t="s">
        <v>25</v>
      </c>
      <c r="AY21" t="s">
        <v>26</v>
      </c>
      <c r="AZ21" t="s">
        <v>27</v>
      </c>
      <c r="BA21" t="s">
        <v>28</v>
      </c>
      <c r="BB21" t="s">
        <v>29</v>
      </c>
      <c r="BC21" s="7" t="s">
        <v>51</v>
      </c>
      <c r="BD21" t="s">
        <v>30</v>
      </c>
      <c r="BE21" t="s">
        <v>31</v>
      </c>
      <c r="BF21" t="s">
        <v>36</v>
      </c>
      <c r="BG21" t="s">
        <v>32</v>
      </c>
      <c r="BH21" t="s">
        <v>36</v>
      </c>
      <c r="BI21" t="s">
        <v>33</v>
      </c>
      <c r="BJ21" t="s">
        <v>36</v>
      </c>
      <c r="BK21" t="s">
        <v>34</v>
      </c>
      <c r="BL21" s="3" t="s">
        <v>11</v>
      </c>
      <c r="BM21" s="3" t="s">
        <v>12</v>
      </c>
      <c r="BN21" t="s">
        <v>13</v>
      </c>
      <c r="BO21" t="s">
        <v>14</v>
      </c>
      <c r="BP21" t="s">
        <v>15</v>
      </c>
      <c r="BQ21" s="3" t="s">
        <v>11</v>
      </c>
      <c r="BR21" s="3" t="s">
        <v>12</v>
      </c>
      <c r="BS21" t="s">
        <v>13</v>
      </c>
      <c r="BT21" t="s">
        <v>14</v>
      </c>
      <c r="BU21" t="s">
        <v>15</v>
      </c>
      <c r="BV21" s="3" t="s">
        <v>11</v>
      </c>
      <c r="BW21" s="3" t="s">
        <v>12</v>
      </c>
      <c r="BX21" t="s">
        <v>13</v>
      </c>
      <c r="BY21" t="s">
        <v>14</v>
      </c>
      <c r="BZ21" t="s">
        <v>15</v>
      </c>
      <c r="CA21" s="3" t="s">
        <v>11</v>
      </c>
      <c r="CB21" s="3" t="s">
        <v>12</v>
      </c>
      <c r="CC21" t="s">
        <v>13</v>
      </c>
      <c r="CD21" t="s">
        <v>14</v>
      </c>
      <c r="CE21" t="s">
        <v>15</v>
      </c>
      <c r="CF21" t="s">
        <v>41</v>
      </c>
      <c r="CG21" s="2" t="s">
        <v>47</v>
      </c>
      <c r="CH21" s="2" t="s">
        <v>48</v>
      </c>
      <c r="CI21" s="2" t="s">
        <v>49</v>
      </c>
      <c r="CJ21" s="3" t="s">
        <v>5</v>
      </c>
      <c r="CK21" s="3" t="s">
        <v>8</v>
      </c>
      <c r="CL21" s="3" t="s">
        <v>11</v>
      </c>
      <c r="CM21" s="3" t="s">
        <v>12</v>
      </c>
      <c r="CN21" t="s">
        <v>13</v>
      </c>
      <c r="CO21" t="s">
        <v>14</v>
      </c>
      <c r="CP21" t="s">
        <v>15</v>
      </c>
      <c r="CQ21" s="3" t="s">
        <v>5</v>
      </c>
      <c r="CR21" s="3" t="s">
        <v>11</v>
      </c>
      <c r="CS21" s="3" t="s">
        <v>12</v>
      </c>
      <c r="CT21" t="s">
        <v>13</v>
      </c>
      <c r="CU21" t="s">
        <v>14</v>
      </c>
      <c r="CV21" t="s">
        <v>15</v>
      </c>
      <c r="CW21" s="3" t="s">
        <v>11</v>
      </c>
      <c r="CX21" s="3" t="s">
        <v>12</v>
      </c>
      <c r="CY21" t="s">
        <v>13</v>
      </c>
      <c r="CZ21" t="s">
        <v>14</v>
      </c>
      <c r="DA21" t="s">
        <v>15</v>
      </c>
      <c r="DB21" s="3" t="s">
        <v>11</v>
      </c>
      <c r="DC21" s="3" t="s">
        <v>12</v>
      </c>
      <c r="DD21" t="s">
        <v>13</v>
      </c>
      <c r="DE21" t="s">
        <v>14</v>
      </c>
      <c r="DF21" t="s">
        <v>15</v>
      </c>
      <c r="DG21" s="3" t="s">
        <v>11</v>
      </c>
      <c r="DH21" s="3" t="s">
        <v>12</v>
      </c>
      <c r="DI21" t="s">
        <v>13</v>
      </c>
      <c r="DJ21" t="s">
        <v>14</v>
      </c>
      <c r="DK21" t="s">
        <v>15</v>
      </c>
      <c r="DL21" s="3" t="s">
        <v>11</v>
      </c>
      <c r="DM21" s="3" t="s">
        <v>12</v>
      </c>
      <c r="DN21" t="s">
        <v>13</v>
      </c>
      <c r="DO21" t="s">
        <v>14</v>
      </c>
      <c r="DP21" t="s">
        <v>15</v>
      </c>
      <c r="DQ21" s="3" t="s">
        <v>11</v>
      </c>
      <c r="DR21" s="3" t="s">
        <v>12</v>
      </c>
      <c r="DS21" t="s">
        <v>13</v>
      </c>
      <c r="DT21" t="s">
        <v>14</v>
      </c>
      <c r="DU21" t="s">
        <v>15</v>
      </c>
      <c r="DV21" s="3" t="s">
        <v>11</v>
      </c>
      <c r="DW21" s="3" t="s">
        <v>12</v>
      </c>
      <c r="DX21" t="s">
        <v>13</v>
      </c>
      <c r="DY21" t="s">
        <v>14</v>
      </c>
      <c r="DZ21" t="s">
        <v>15</v>
      </c>
      <c r="EA21" t="s">
        <v>24</v>
      </c>
      <c r="EB21" t="s">
        <v>25</v>
      </c>
      <c r="EC21" t="s">
        <v>26</v>
      </c>
      <c r="ED21" t="s">
        <v>27</v>
      </c>
      <c r="EE21" t="s">
        <v>28</v>
      </c>
      <c r="EF21" t="s">
        <v>29</v>
      </c>
      <c r="EG21" s="7" t="s">
        <v>51</v>
      </c>
      <c r="EH21" t="s">
        <v>30</v>
      </c>
      <c r="EI21" t="s">
        <v>31</v>
      </c>
      <c r="EJ21" t="s">
        <v>36</v>
      </c>
      <c r="EK21" t="s">
        <v>32</v>
      </c>
      <c r="EL21" t="s">
        <v>36</v>
      </c>
      <c r="EM21" t="s">
        <v>33</v>
      </c>
      <c r="EN21" t="s">
        <v>36</v>
      </c>
      <c r="EO21" t="s">
        <v>34</v>
      </c>
      <c r="EP21" s="3" t="s">
        <v>11</v>
      </c>
      <c r="EQ21" s="3" t="s">
        <v>12</v>
      </c>
      <c r="ER21" t="s">
        <v>13</v>
      </c>
      <c r="ES21" t="s">
        <v>14</v>
      </c>
      <c r="ET21" t="s">
        <v>15</v>
      </c>
      <c r="EU21" s="3" t="s">
        <v>11</v>
      </c>
      <c r="EV21" s="3" t="s">
        <v>12</v>
      </c>
      <c r="EW21" t="s">
        <v>13</v>
      </c>
      <c r="EX21" t="s">
        <v>14</v>
      </c>
      <c r="EY21" t="s">
        <v>15</v>
      </c>
      <c r="EZ21" s="3" t="s">
        <v>11</v>
      </c>
      <c r="FA21" s="3" t="s">
        <v>12</v>
      </c>
      <c r="FB21" t="s">
        <v>13</v>
      </c>
      <c r="FC21" t="s">
        <v>14</v>
      </c>
      <c r="FD21" t="s">
        <v>15</v>
      </c>
      <c r="FE21" s="3" t="s">
        <v>11</v>
      </c>
      <c r="FF21" s="3" t="s">
        <v>12</v>
      </c>
      <c r="FG21" t="s">
        <v>13</v>
      </c>
      <c r="FH21" t="s">
        <v>14</v>
      </c>
      <c r="FI21" t="s">
        <v>15</v>
      </c>
      <c r="FJ21" t="s">
        <v>43</v>
      </c>
      <c r="FK21" s="2" t="s">
        <v>47</v>
      </c>
      <c r="FL21" s="2" t="s">
        <v>48</v>
      </c>
      <c r="FM21" s="2" t="s">
        <v>49</v>
      </c>
    </row>
    <row r="22" spans="1:170" x14ac:dyDescent="0.3">
      <c r="A22">
        <v>1</v>
      </c>
      <c r="B22" t="s">
        <v>6</v>
      </c>
      <c r="C22">
        <v>24</v>
      </c>
      <c r="D22">
        <v>2</v>
      </c>
      <c r="E22">
        <v>1</v>
      </c>
      <c r="F22">
        <v>72.34</v>
      </c>
      <c r="G22">
        <v>1.0209999999999999</v>
      </c>
      <c r="H22">
        <v>1</v>
      </c>
      <c r="I22">
        <v>4</v>
      </c>
      <c r="J22">
        <v>42</v>
      </c>
      <c r="K22">
        <v>5</v>
      </c>
      <c r="L22">
        <v>1</v>
      </c>
      <c r="M22">
        <v>72.72</v>
      </c>
      <c r="N22">
        <v>4</v>
      </c>
      <c r="O22">
        <v>3.5</v>
      </c>
      <c r="P22">
        <v>15</v>
      </c>
      <c r="Q22">
        <v>2</v>
      </c>
      <c r="R22">
        <v>1</v>
      </c>
      <c r="S22">
        <v>4</v>
      </c>
      <c r="T22">
        <v>5.5</v>
      </c>
      <c r="U22">
        <v>32</v>
      </c>
      <c r="V22">
        <v>4</v>
      </c>
      <c r="W22">
        <v>1</v>
      </c>
      <c r="X22">
        <v>4</v>
      </c>
      <c r="Y22">
        <v>6</v>
      </c>
      <c r="Z22">
        <v>37</v>
      </c>
      <c r="AA22">
        <v>4</v>
      </c>
      <c r="AB22">
        <v>1</v>
      </c>
      <c r="AC22">
        <v>4</v>
      </c>
      <c r="AD22">
        <v>6</v>
      </c>
      <c r="AE22">
        <v>53</v>
      </c>
      <c r="AF22">
        <v>5</v>
      </c>
      <c r="AG22">
        <v>1</v>
      </c>
      <c r="AH22">
        <v>3</v>
      </c>
      <c r="AI22">
        <v>6.5</v>
      </c>
      <c r="AJ22">
        <v>78</v>
      </c>
      <c r="AK22">
        <v>7</v>
      </c>
      <c r="AL22">
        <v>1</v>
      </c>
      <c r="AM22">
        <v>1</v>
      </c>
      <c r="AN22">
        <v>7</v>
      </c>
      <c r="AO22">
        <v>100</v>
      </c>
      <c r="AP22">
        <v>9</v>
      </c>
      <c r="AQ22">
        <v>1</v>
      </c>
      <c r="AW22">
        <v>72.28</v>
      </c>
      <c r="AX22">
        <v>71.61</v>
      </c>
      <c r="AY22">
        <v>71</v>
      </c>
      <c r="AZ22">
        <v>70.47</v>
      </c>
      <c r="BA22">
        <v>69.900000000000006</v>
      </c>
      <c r="BC22">
        <f>M22-BA22</f>
        <v>2.8199999999999932</v>
      </c>
      <c r="BD22" s="4">
        <f>(BC22*100)/M22</f>
        <v>3.8778877887788687</v>
      </c>
      <c r="BE22">
        <v>1250</v>
      </c>
      <c r="BF22">
        <v>5</v>
      </c>
      <c r="BG22">
        <v>158</v>
      </c>
      <c r="BH22">
        <v>7</v>
      </c>
      <c r="BI22">
        <v>151</v>
      </c>
      <c r="BJ22">
        <v>8</v>
      </c>
      <c r="BK22">
        <f>SUM(BE22,BG22,BI22)</f>
        <v>1559</v>
      </c>
      <c r="BL22">
        <v>1</v>
      </c>
      <c r="BM22">
        <v>4.5</v>
      </c>
      <c r="BN22">
        <v>100</v>
      </c>
      <c r="BO22">
        <v>9</v>
      </c>
      <c r="BP22">
        <v>1</v>
      </c>
      <c r="BQ22">
        <v>1</v>
      </c>
      <c r="BR22">
        <v>3</v>
      </c>
      <c r="BS22">
        <v>7</v>
      </c>
      <c r="BT22">
        <v>3</v>
      </c>
      <c r="BU22">
        <v>1</v>
      </c>
      <c r="BV22">
        <v>1</v>
      </c>
      <c r="BW22">
        <v>4</v>
      </c>
      <c r="BX22">
        <v>15</v>
      </c>
      <c r="BY22">
        <v>5</v>
      </c>
      <c r="BZ22">
        <v>1</v>
      </c>
      <c r="CA22">
        <v>1</v>
      </c>
      <c r="CB22">
        <v>4.5</v>
      </c>
      <c r="CC22">
        <v>31</v>
      </c>
      <c r="CD22">
        <v>4</v>
      </c>
      <c r="CE22">
        <v>1</v>
      </c>
      <c r="CF22">
        <v>71.3</v>
      </c>
      <c r="CG22">
        <v>33.4</v>
      </c>
      <c r="CH22">
        <v>55.5</v>
      </c>
      <c r="CI22">
        <v>28.48</v>
      </c>
      <c r="CJ22">
        <v>71.94</v>
      </c>
      <c r="CK22">
        <v>1.0249999999999999</v>
      </c>
      <c r="CL22">
        <v>2</v>
      </c>
      <c r="CM22">
        <v>4</v>
      </c>
      <c r="CN22">
        <v>53</v>
      </c>
      <c r="CO22">
        <v>5</v>
      </c>
      <c r="CP22">
        <v>3</v>
      </c>
      <c r="CQ22">
        <v>72.33</v>
      </c>
      <c r="CR22">
        <v>5</v>
      </c>
      <c r="CS22">
        <v>3</v>
      </c>
      <c r="CT22">
        <v>24</v>
      </c>
      <c r="CU22">
        <v>2</v>
      </c>
      <c r="CV22">
        <v>3</v>
      </c>
      <c r="CW22">
        <v>5</v>
      </c>
      <c r="CX22">
        <v>6</v>
      </c>
      <c r="CY22">
        <v>53</v>
      </c>
      <c r="CZ22">
        <v>2</v>
      </c>
      <c r="DA22">
        <v>2</v>
      </c>
      <c r="DB22">
        <v>3</v>
      </c>
      <c r="DC22">
        <v>7</v>
      </c>
      <c r="DD22">
        <v>40</v>
      </c>
      <c r="DE22">
        <v>5</v>
      </c>
      <c r="DF22">
        <v>3</v>
      </c>
      <c r="DG22">
        <v>2</v>
      </c>
      <c r="DH22">
        <v>7</v>
      </c>
      <c r="DI22">
        <v>75</v>
      </c>
      <c r="DJ22">
        <v>8</v>
      </c>
      <c r="DK22">
        <v>1</v>
      </c>
      <c r="DL22">
        <v>2</v>
      </c>
      <c r="DM22">
        <v>7.5</v>
      </c>
      <c r="DN22">
        <v>98</v>
      </c>
      <c r="DO22">
        <v>8</v>
      </c>
      <c r="DP22">
        <v>1</v>
      </c>
      <c r="DQ22">
        <v>1</v>
      </c>
      <c r="DR22">
        <v>8</v>
      </c>
      <c r="DS22">
        <v>100</v>
      </c>
      <c r="DT22">
        <v>9</v>
      </c>
      <c r="DU22">
        <v>1</v>
      </c>
      <c r="EA22">
        <v>72.02</v>
      </c>
      <c r="EB22">
        <v>71.44</v>
      </c>
      <c r="EC22">
        <v>70.739999999999995</v>
      </c>
      <c r="ED22">
        <v>69.900000000000006</v>
      </c>
      <c r="EE22">
        <v>69.5</v>
      </c>
      <c r="EG22">
        <f>CQ22-EE22</f>
        <v>2.8299999999999983</v>
      </c>
      <c r="EH22" s="4">
        <f>(EG22*100)/CQ22</f>
        <v>3.9126227015069794</v>
      </c>
      <c r="EI22">
        <v>895</v>
      </c>
      <c r="EJ22">
        <v>5</v>
      </c>
      <c r="EK22">
        <v>273</v>
      </c>
      <c r="EL22">
        <v>6</v>
      </c>
      <c r="EM22">
        <v>145</v>
      </c>
      <c r="EN22">
        <v>4</v>
      </c>
      <c r="EO22">
        <f>SUM(EI22,EK22,EM22)</f>
        <v>1313</v>
      </c>
      <c r="EP22">
        <v>1</v>
      </c>
      <c r="EQ22">
        <v>5</v>
      </c>
      <c r="ER22">
        <v>100</v>
      </c>
      <c r="ES22">
        <v>9</v>
      </c>
      <c r="ET22">
        <v>1</v>
      </c>
      <c r="EU22">
        <v>1</v>
      </c>
      <c r="EV22">
        <v>5</v>
      </c>
      <c r="EW22">
        <v>44</v>
      </c>
      <c r="EX22">
        <v>7</v>
      </c>
      <c r="EY22">
        <v>1</v>
      </c>
      <c r="EZ22">
        <v>1</v>
      </c>
      <c r="FA22">
        <v>3</v>
      </c>
      <c r="FB22">
        <v>21</v>
      </c>
      <c r="FC22">
        <v>4</v>
      </c>
      <c r="FD22">
        <v>1</v>
      </c>
      <c r="FE22">
        <v>1</v>
      </c>
      <c r="FF22">
        <v>3</v>
      </c>
      <c r="FG22">
        <v>21</v>
      </c>
      <c r="FH22">
        <v>4</v>
      </c>
      <c r="FI22">
        <v>1</v>
      </c>
      <c r="FJ22">
        <v>71.180000000000007</v>
      </c>
      <c r="FK22">
        <v>32.700000000000003</v>
      </c>
      <c r="FL22">
        <v>68</v>
      </c>
      <c r="FM22">
        <v>29.19</v>
      </c>
    </row>
    <row r="23" spans="1:170" x14ac:dyDescent="0.3">
      <c r="A23">
        <v>2</v>
      </c>
      <c r="B23" t="s">
        <v>6</v>
      </c>
      <c r="C23">
        <v>27</v>
      </c>
      <c r="D23">
        <v>2</v>
      </c>
      <c r="E23">
        <v>1</v>
      </c>
      <c r="F23">
        <v>53.73</v>
      </c>
      <c r="G23">
        <v>1.0189999999999999</v>
      </c>
      <c r="H23">
        <v>3</v>
      </c>
      <c r="I23">
        <v>4</v>
      </c>
      <c r="J23">
        <v>11</v>
      </c>
      <c r="K23">
        <v>3</v>
      </c>
      <c r="L23">
        <v>1</v>
      </c>
      <c r="M23">
        <v>54.15</v>
      </c>
      <c r="N23">
        <v>5</v>
      </c>
      <c r="O23">
        <v>3</v>
      </c>
      <c r="P23">
        <v>7</v>
      </c>
      <c r="Q23">
        <v>2</v>
      </c>
      <c r="R23">
        <v>1</v>
      </c>
      <c r="S23">
        <v>4</v>
      </c>
      <c r="T23">
        <v>6</v>
      </c>
      <c r="U23">
        <v>31</v>
      </c>
      <c r="V23">
        <v>4</v>
      </c>
      <c r="W23">
        <v>1</v>
      </c>
      <c r="X23">
        <v>3</v>
      </c>
      <c r="Y23">
        <v>5.5</v>
      </c>
      <c r="Z23">
        <v>28</v>
      </c>
      <c r="AA23">
        <v>4</v>
      </c>
      <c r="AB23">
        <v>1</v>
      </c>
      <c r="AC23">
        <v>2</v>
      </c>
      <c r="AD23">
        <v>5.5</v>
      </c>
      <c r="AE23">
        <v>45</v>
      </c>
      <c r="AF23">
        <v>6</v>
      </c>
      <c r="AG23">
        <v>1</v>
      </c>
      <c r="AH23">
        <v>1</v>
      </c>
      <c r="AI23">
        <v>5</v>
      </c>
      <c r="AJ23">
        <v>75</v>
      </c>
      <c r="AK23">
        <v>7</v>
      </c>
      <c r="AL23">
        <v>1</v>
      </c>
      <c r="AM23">
        <v>1</v>
      </c>
      <c r="AN23">
        <v>6</v>
      </c>
      <c r="AO23">
        <v>98</v>
      </c>
      <c r="AP23">
        <v>8</v>
      </c>
      <c r="AQ23">
        <v>1</v>
      </c>
      <c r="AT23">
        <v>100</v>
      </c>
      <c r="AW23">
        <v>53.94</v>
      </c>
      <c r="AX23">
        <v>53.55</v>
      </c>
      <c r="AY23">
        <v>53.16</v>
      </c>
      <c r="AZ23">
        <v>52.76</v>
      </c>
      <c r="BA23">
        <v>52.45</v>
      </c>
      <c r="BB23">
        <v>52.1</v>
      </c>
      <c r="BC23">
        <f>M23-BB23</f>
        <v>2.0499999999999972</v>
      </c>
      <c r="BD23" s="4">
        <f t="shared" ref="BD23:BD35" si="0">(BC23*100)/M23</f>
        <v>3.7857802400738638</v>
      </c>
      <c r="BE23">
        <v>1249</v>
      </c>
      <c r="BF23">
        <v>4</v>
      </c>
      <c r="BG23">
        <v>1624</v>
      </c>
      <c r="BH23">
        <v>5</v>
      </c>
      <c r="BI23">
        <v>624</v>
      </c>
      <c r="BJ23">
        <v>7</v>
      </c>
      <c r="BK23">
        <f t="shared" ref="BK23:BK35" si="1">SUM(BE23,BG23,BI23)</f>
        <v>3497</v>
      </c>
      <c r="BL23">
        <v>1</v>
      </c>
      <c r="BM23">
        <v>6</v>
      </c>
      <c r="BN23">
        <v>100</v>
      </c>
      <c r="BO23">
        <v>9</v>
      </c>
      <c r="BP23">
        <v>1</v>
      </c>
      <c r="BQ23">
        <v>1</v>
      </c>
      <c r="BR23">
        <v>4.5</v>
      </c>
      <c r="BS23">
        <v>55</v>
      </c>
      <c r="BT23">
        <v>5</v>
      </c>
      <c r="BU23">
        <v>1</v>
      </c>
      <c r="BV23">
        <v>1</v>
      </c>
      <c r="BW23">
        <v>5.5</v>
      </c>
      <c r="BX23">
        <v>22</v>
      </c>
      <c r="BY23">
        <v>3</v>
      </c>
      <c r="BZ23">
        <v>1</v>
      </c>
      <c r="CA23">
        <v>2</v>
      </c>
      <c r="CB23">
        <v>3.5</v>
      </c>
      <c r="CC23">
        <v>12</v>
      </c>
      <c r="CD23">
        <v>2</v>
      </c>
      <c r="CE23">
        <v>1</v>
      </c>
      <c r="CF23">
        <v>54.53</v>
      </c>
      <c r="CG23">
        <v>33.4</v>
      </c>
      <c r="CH23">
        <v>55.5</v>
      </c>
      <c r="CI23">
        <v>28.49</v>
      </c>
      <c r="CJ23">
        <v>53.11</v>
      </c>
      <c r="CK23">
        <v>1.02</v>
      </c>
      <c r="CL23">
        <v>3</v>
      </c>
      <c r="CM23">
        <v>4</v>
      </c>
      <c r="CN23">
        <v>90</v>
      </c>
      <c r="CO23">
        <v>7</v>
      </c>
      <c r="CP23">
        <v>1</v>
      </c>
      <c r="CQ23">
        <v>53.51</v>
      </c>
      <c r="CR23">
        <v>4</v>
      </c>
      <c r="CS23">
        <v>4</v>
      </c>
      <c r="CT23">
        <v>29</v>
      </c>
      <c r="CU23">
        <v>2</v>
      </c>
      <c r="CV23">
        <v>1</v>
      </c>
      <c r="CW23">
        <v>4</v>
      </c>
      <c r="CX23">
        <v>6</v>
      </c>
      <c r="CY23">
        <v>46</v>
      </c>
      <c r="CZ23">
        <v>7</v>
      </c>
      <c r="DA23">
        <v>1</v>
      </c>
      <c r="DB23">
        <v>3</v>
      </c>
      <c r="DC23">
        <v>6.5</v>
      </c>
      <c r="DD23">
        <v>79</v>
      </c>
      <c r="DE23">
        <v>7</v>
      </c>
      <c r="DF23">
        <v>1</v>
      </c>
      <c r="DG23">
        <v>2</v>
      </c>
      <c r="DH23">
        <v>5</v>
      </c>
      <c r="DI23">
        <v>90</v>
      </c>
      <c r="DJ23">
        <v>8</v>
      </c>
      <c r="DK23">
        <v>1</v>
      </c>
      <c r="DL23">
        <v>1</v>
      </c>
      <c r="DM23">
        <v>6</v>
      </c>
      <c r="DN23">
        <v>98</v>
      </c>
      <c r="DO23">
        <v>8</v>
      </c>
      <c r="DP23">
        <v>1</v>
      </c>
      <c r="DQ23">
        <v>1</v>
      </c>
      <c r="DR23">
        <v>6.5</v>
      </c>
      <c r="DS23">
        <v>100</v>
      </c>
      <c r="DT23">
        <v>9</v>
      </c>
      <c r="DU23">
        <v>1</v>
      </c>
      <c r="DV23">
        <v>1</v>
      </c>
      <c r="DW23">
        <v>6.5</v>
      </c>
      <c r="DX23">
        <v>100</v>
      </c>
      <c r="DY23">
        <v>9</v>
      </c>
      <c r="DZ23">
        <v>1</v>
      </c>
      <c r="EA23">
        <v>53.27</v>
      </c>
      <c r="EB23">
        <v>52.9</v>
      </c>
      <c r="EC23">
        <v>52.53</v>
      </c>
      <c r="ED23">
        <v>52.16</v>
      </c>
      <c r="EE23">
        <v>51.9</v>
      </c>
      <c r="EF23">
        <v>51.5</v>
      </c>
      <c r="EG23">
        <f>CQ23-EF23</f>
        <v>2.009999999999998</v>
      </c>
      <c r="EH23" s="4">
        <f t="shared" ref="EH23:EH35" si="2">(EG23*100)/CQ23</f>
        <v>3.7563072322930258</v>
      </c>
      <c r="EI23">
        <v>1250</v>
      </c>
      <c r="EJ23">
        <v>5</v>
      </c>
      <c r="EK23">
        <v>497</v>
      </c>
      <c r="EL23">
        <v>6</v>
      </c>
      <c r="EM23">
        <v>627</v>
      </c>
      <c r="EN23">
        <v>4</v>
      </c>
      <c r="EO23">
        <f t="shared" ref="EO23:EO35" si="3">SUM(EI23,EK23,EM23)</f>
        <v>2374</v>
      </c>
      <c r="EP23">
        <v>1</v>
      </c>
      <c r="EQ23">
        <v>5.5</v>
      </c>
      <c r="ER23">
        <v>100</v>
      </c>
      <c r="ES23">
        <v>9</v>
      </c>
      <c r="ET23">
        <v>1</v>
      </c>
      <c r="EU23">
        <v>3</v>
      </c>
      <c r="EV23">
        <v>5</v>
      </c>
      <c r="EW23">
        <v>53</v>
      </c>
      <c r="EX23">
        <v>6</v>
      </c>
      <c r="EY23">
        <v>1</v>
      </c>
      <c r="EZ23">
        <v>3</v>
      </c>
      <c r="FA23">
        <v>5</v>
      </c>
      <c r="FB23">
        <v>26</v>
      </c>
      <c r="FC23">
        <v>3</v>
      </c>
      <c r="FD23">
        <v>1</v>
      </c>
      <c r="FE23">
        <v>3</v>
      </c>
      <c r="FF23">
        <v>4</v>
      </c>
      <c r="FG23">
        <v>2</v>
      </c>
      <c r="FH23">
        <v>1</v>
      </c>
      <c r="FI23">
        <v>1</v>
      </c>
      <c r="FJ23">
        <v>53.95</v>
      </c>
      <c r="FK23">
        <v>32.700000000000003</v>
      </c>
      <c r="FL23">
        <v>68</v>
      </c>
      <c r="FM23">
        <v>29.18</v>
      </c>
    </row>
    <row r="24" spans="1:170" x14ac:dyDescent="0.3">
      <c r="A24">
        <v>3</v>
      </c>
      <c r="B24" t="s">
        <v>6</v>
      </c>
      <c r="C24">
        <v>25</v>
      </c>
      <c r="D24">
        <v>1</v>
      </c>
      <c r="E24">
        <v>2</v>
      </c>
      <c r="F24">
        <v>58.44</v>
      </c>
      <c r="G24">
        <v>1.014</v>
      </c>
      <c r="H24">
        <v>1</v>
      </c>
      <c r="I24">
        <v>4.5</v>
      </c>
      <c r="J24">
        <v>7</v>
      </c>
      <c r="K24">
        <v>2</v>
      </c>
      <c r="L24">
        <v>1</v>
      </c>
      <c r="M24">
        <v>58.79</v>
      </c>
      <c r="N24">
        <v>3</v>
      </c>
      <c r="O24">
        <v>4</v>
      </c>
      <c r="P24">
        <v>1</v>
      </c>
      <c r="Q24">
        <v>1</v>
      </c>
      <c r="R24">
        <v>1</v>
      </c>
      <c r="S24">
        <v>3</v>
      </c>
      <c r="T24">
        <v>5</v>
      </c>
      <c r="U24">
        <v>2</v>
      </c>
      <c r="V24">
        <v>1</v>
      </c>
      <c r="W24">
        <v>1</v>
      </c>
      <c r="X24">
        <v>3</v>
      </c>
      <c r="Y24">
        <v>6</v>
      </c>
      <c r="Z24">
        <v>2</v>
      </c>
      <c r="AA24">
        <v>1</v>
      </c>
      <c r="AB24">
        <v>1</v>
      </c>
      <c r="AC24">
        <v>3</v>
      </c>
      <c r="AD24">
        <v>7</v>
      </c>
      <c r="AE24">
        <v>25</v>
      </c>
      <c r="AF24">
        <v>4</v>
      </c>
      <c r="AG24">
        <v>1</v>
      </c>
      <c r="AH24">
        <v>2</v>
      </c>
      <c r="AI24">
        <v>6.5</v>
      </c>
      <c r="AJ24">
        <v>41</v>
      </c>
      <c r="AK24">
        <v>5</v>
      </c>
      <c r="AL24">
        <v>1</v>
      </c>
      <c r="AM24">
        <v>2</v>
      </c>
      <c r="AN24">
        <v>7</v>
      </c>
      <c r="AO24">
        <v>56</v>
      </c>
      <c r="AP24">
        <v>7</v>
      </c>
      <c r="AQ24">
        <v>1</v>
      </c>
      <c r="AR24">
        <v>1</v>
      </c>
      <c r="AS24">
        <v>7</v>
      </c>
      <c r="AT24">
        <v>87</v>
      </c>
      <c r="AU24">
        <v>8</v>
      </c>
      <c r="AV24">
        <v>1</v>
      </c>
      <c r="AW24">
        <v>58.64</v>
      </c>
      <c r="AX24">
        <v>58.32</v>
      </c>
      <c r="AY24">
        <v>57.94</v>
      </c>
      <c r="AZ24">
        <v>57.68</v>
      </c>
      <c r="BA24">
        <v>57.3</v>
      </c>
      <c r="BB24">
        <v>56.55</v>
      </c>
      <c r="BC24">
        <f>M24-BB24</f>
        <v>2.240000000000002</v>
      </c>
      <c r="BD24" s="4">
        <f t="shared" si="0"/>
        <v>3.8101717979248204</v>
      </c>
      <c r="BE24">
        <v>1020</v>
      </c>
      <c r="BF24">
        <v>5</v>
      </c>
      <c r="BG24">
        <v>313</v>
      </c>
      <c r="BH24">
        <v>5</v>
      </c>
      <c r="BI24">
        <v>59</v>
      </c>
      <c r="BJ24">
        <v>6</v>
      </c>
      <c r="BK24">
        <f t="shared" si="1"/>
        <v>1392</v>
      </c>
      <c r="BL24">
        <v>1</v>
      </c>
      <c r="BM24">
        <v>6</v>
      </c>
      <c r="BN24">
        <v>83</v>
      </c>
      <c r="BO24">
        <v>8</v>
      </c>
      <c r="BP24">
        <v>1</v>
      </c>
      <c r="BQ24">
        <v>3</v>
      </c>
      <c r="BR24">
        <v>4.5</v>
      </c>
      <c r="BS24">
        <v>26</v>
      </c>
      <c r="BT24">
        <v>4</v>
      </c>
      <c r="BU24">
        <v>1</v>
      </c>
      <c r="BV24">
        <v>2</v>
      </c>
      <c r="BW24">
        <v>4</v>
      </c>
      <c r="BX24">
        <v>4</v>
      </c>
      <c r="BY24">
        <v>2</v>
      </c>
      <c r="BZ24">
        <v>1</v>
      </c>
      <c r="CA24">
        <v>2</v>
      </c>
      <c r="CB24">
        <v>4</v>
      </c>
      <c r="CC24">
        <v>5</v>
      </c>
      <c r="CD24">
        <v>2</v>
      </c>
      <c r="CE24">
        <v>1</v>
      </c>
      <c r="CF24">
        <v>58.28</v>
      </c>
      <c r="CG24">
        <v>33.799999999999997</v>
      </c>
      <c r="CH24">
        <v>50.1</v>
      </c>
      <c r="CI24">
        <v>28.23</v>
      </c>
      <c r="CJ24">
        <v>58.76</v>
      </c>
      <c r="CK24">
        <v>1.0129999999999999</v>
      </c>
      <c r="CL24">
        <v>2</v>
      </c>
      <c r="CM24">
        <v>4</v>
      </c>
      <c r="CN24">
        <v>5</v>
      </c>
      <c r="CO24">
        <v>1</v>
      </c>
      <c r="CP24">
        <v>3</v>
      </c>
      <c r="CQ24">
        <v>59.16</v>
      </c>
      <c r="CR24">
        <v>5</v>
      </c>
      <c r="CS24">
        <v>4</v>
      </c>
      <c r="CT24">
        <v>5</v>
      </c>
      <c r="CU24">
        <v>2</v>
      </c>
      <c r="CV24">
        <v>3</v>
      </c>
      <c r="CW24">
        <v>5</v>
      </c>
      <c r="CX24">
        <v>6</v>
      </c>
      <c r="CY24">
        <v>5</v>
      </c>
      <c r="CZ24">
        <v>3</v>
      </c>
      <c r="DA24">
        <v>3</v>
      </c>
      <c r="DB24">
        <v>5</v>
      </c>
      <c r="DC24">
        <v>6.5</v>
      </c>
      <c r="DD24">
        <v>6</v>
      </c>
      <c r="DE24">
        <v>3</v>
      </c>
      <c r="DF24">
        <v>2</v>
      </c>
      <c r="DG24">
        <v>4</v>
      </c>
      <c r="DH24">
        <v>6.5</v>
      </c>
      <c r="DI24">
        <v>11</v>
      </c>
      <c r="DJ24">
        <v>3</v>
      </c>
      <c r="DK24">
        <v>2</v>
      </c>
      <c r="DL24">
        <v>4</v>
      </c>
      <c r="DM24">
        <v>6.5</v>
      </c>
      <c r="DN24">
        <v>24</v>
      </c>
      <c r="DO24">
        <v>4</v>
      </c>
      <c r="DP24">
        <v>2</v>
      </c>
      <c r="DQ24">
        <v>2</v>
      </c>
      <c r="DR24">
        <v>7</v>
      </c>
      <c r="DS24">
        <v>46</v>
      </c>
      <c r="DT24">
        <v>6</v>
      </c>
      <c r="DU24">
        <v>1</v>
      </c>
      <c r="DV24">
        <v>2</v>
      </c>
      <c r="DW24">
        <v>7</v>
      </c>
      <c r="DX24">
        <v>69</v>
      </c>
      <c r="DY24">
        <v>8</v>
      </c>
      <c r="DZ24">
        <v>1</v>
      </c>
      <c r="EA24">
        <v>58.92</v>
      </c>
      <c r="EB24">
        <v>58.63</v>
      </c>
      <c r="EC24">
        <v>58.19</v>
      </c>
      <c r="ED24">
        <v>57.9</v>
      </c>
      <c r="EE24">
        <v>57.6</v>
      </c>
      <c r="EF24">
        <v>56.9</v>
      </c>
      <c r="EG24">
        <f t="shared" ref="EG24:EG25" si="4">CQ24-EF24</f>
        <v>2.259999999999998</v>
      </c>
      <c r="EH24" s="4">
        <f t="shared" si="2"/>
        <v>3.8201487491548312</v>
      </c>
      <c r="EI24">
        <v>905</v>
      </c>
      <c r="EJ24">
        <v>4</v>
      </c>
      <c r="EK24">
        <v>349</v>
      </c>
      <c r="EL24">
        <v>5</v>
      </c>
      <c r="EM24">
        <v>114</v>
      </c>
      <c r="EN24">
        <v>7</v>
      </c>
      <c r="EO24">
        <f t="shared" si="3"/>
        <v>1368</v>
      </c>
      <c r="EP24">
        <v>1</v>
      </c>
      <c r="EQ24">
        <v>7</v>
      </c>
      <c r="ER24">
        <v>98</v>
      </c>
      <c r="ES24">
        <v>9</v>
      </c>
      <c r="ET24">
        <v>1</v>
      </c>
      <c r="EU24">
        <v>1</v>
      </c>
      <c r="EV24">
        <v>4</v>
      </c>
      <c r="EW24">
        <v>41</v>
      </c>
      <c r="EX24">
        <v>4</v>
      </c>
      <c r="EY24">
        <v>1</v>
      </c>
      <c r="EZ24">
        <v>1</v>
      </c>
      <c r="FA24">
        <v>4</v>
      </c>
      <c r="FB24">
        <v>0</v>
      </c>
      <c r="FC24">
        <v>1</v>
      </c>
      <c r="FD24">
        <v>1</v>
      </c>
      <c r="FE24">
        <v>3</v>
      </c>
      <c r="FF24">
        <v>4</v>
      </c>
      <c r="FG24">
        <v>3</v>
      </c>
      <c r="FH24">
        <v>1</v>
      </c>
      <c r="FI24">
        <v>2</v>
      </c>
      <c r="FJ24">
        <v>58.64</v>
      </c>
      <c r="FK24">
        <v>32.700000000000003</v>
      </c>
      <c r="FL24">
        <v>68</v>
      </c>
      <c r="FM24">
        <v>29.19</v>
      </c>
    </row>
    <row r="25" spans="1:170" x14ac:dyDescent="0.3">
      <c r="A25">
        <v>4</v>
      </c>
      <c r="B25" t="s">
        <v>7</v>
      </c>
      <c r="C25">
        <v>25</v>
      </c>
      <c r="D25">
        <v>2</v>
      </c>
      <c r="E25">
        <v>1</v>
      </c>
      <c r="F25">
        <v>67.61</v>
      </c>
      <c r="G25">
        <v>1.0249999999999999</v>
      </c>
      <c r="H25">
        <v>3</v>
      </c>
      <c r="I25">
        <v>1.5</v>
      </c>
      <c r="J25">
        <v>21</v>
      </c>
      <c r="K25">
        <v>2</v>
      </c>
      <c r="L25">
        <v>1</v>
      </c>
      <c r="M25">
        <v>68.03</v>
      </c>
      <c r="N25">
        <v>3</v>
      </c>
      <c r="O25">
        <v>2</v>
      </c>
      <c r="P25">
        <v>14</v>
      </c>
      <c r="Q25">
        <v>2</v>
      </c>
      <c r="R25">
        <v>1</v>
      </c>
      <c r="S25">
        <v>3</v>
      </c>
      <c r="T25">
        <v>4</v>
      </c>
      <c r="U25">
        <v>20</v>
      </c>
      <c r="V25">
        <v>2</v>
      </c>
      <c r="W25">
        <v>1</v>
      </c>
      <c r="X25">
        <v>2.5</v>
      </c>
      <c r="Y25">
        <v>4.5</v>
      </c>
      <c r="Z25">
        <v>24</v>
      </c>
      <c r="AA25">
        <v>3</v>
      </c>
      <c r="AB25">
        <v>1</v>
      </c>
      <c r="AC25">
        <v>3</v>
      </c>
      <c r="AD25">
        <v>5</v>
      </c>
      <c r="AE25">
        <v>33</v>
      </c>
      <c r="AF25">
        <v>4</v>
      </c>
      <c r="AG25">
        <v>1</v>
      </c>
      <c r="AH25">
        <v>2.5</v>
      </c>
      <c r="AI25">
        <v>6</v>
      </c>
      <c r="AJ25">
        <v>54</v>
      </c>
      <c r="AK25">
        <v>6</v>
      </c>
      <c r="AL25">
        <v>1</v>
      </c>
      <c r="AM25">
        <v>2</v>
      </c>
      <c r="AN25">
        <v>6</v>
      </c>
      <c r="AO25">
        <v>60</v>
      </c>
      <c r="AP25">
        <v>7</v>
      </c>
      <c r="AQ25">
        <v>1</v>
      </c>
      <c r="AW25">
        <v>67.77</v>
      </c>
      <c r="AX25">
        <v>67.27</v>
      </c>
      <c r="AY25">
        <v>66.62</v>
      </c>
      <c r="AZ25">
        <v>66.13</v>
      </c>
      <c r="BA25">
        <v>65.400000000000006</v>
      </c>
      <c r="BC25">
        <f t="shared" ref="BC25:BC35" si="5">M25-BA25</f>
        <v>2.6299999999999955</v>
      </c>
      <c r="BD25" s="4">
        <f t="shared" si="0"/>
        <v>3.8659414963986407</v>
      </c>
      <c r="BE25">
        <v>1538</v>
      </c>
      <c r="BF25">
        <v>5</v>
      </c>
      <c r="BG25">
        <v>740</v>
      </c>
      <c r="BH25">
        <v>6</v>
      </c>
      <c r="BI25">
        <v>210</v>
      </c>
      <c r="BJ25">
        <v>4</v>
      </c>
      <c r="BK25">
        <f t="shared" si="1"/>
        <v>2488</v>
      </c>
      <c r="BL25">
        <v>2</v>
      </c>
      <c r="BM25">
        <v>6</v>
      </c>
      <c r="BN25">
        <v>73</v>
      </c>
      <c r="BO25">
        <v>7</v>
      </c>
      <c r="BP25">
        <v>1</v>
      </c>
      <c r="BQ25">
        <v>3</v>
      </c>
      <c r="BR25">
        <v>3</v>
      </c>
      <c r="BS25">
        <v>51</v>
      </c>
      <c r="BT25">
        <v>3</v>
      </c>
      <c r="BU25">
        <v>1</v>
      </c>
      <c r="BV25">
        <v>2.5</v>
      </c>
      <c r="BW25">
        <v>5</v>
      </c>
      <c r="BX25">
        <v>25</v>
      </c>
      <c r="BY25">
        <v>2</v>
      </c>
      <c r="BZ25">
        <v>1</v>
      </c>
      <c r="CA25">
        <v>3</v>
      </c>
      <c r="CB25">
        <v>4</v>
      </c>
      <c r="CC25">
        <v>8</v>
      </c>
      <c r="CD25">
        <v>1</v>
      </c>
      <c r="CE25">
        <v>1</v>
      </c>
      <c r="CF25">
        <v>68.05</v>
      </c>
      <c r="CG25">
        <v>34.299999999999997</v>
      </c>
      <c r="CH25">
        <v>54.8</v>
      </c>
      <c r="CI25">
        <v>29.24</v>
      </c>
      <c r="CJ25">
        <v>67.52</v>
      </c>
      <c r="CK25">
        <v>1.022</v>
      </c>
      <c r="CL25">
        <v>1</v>
      </c>
      <c r="CM25">
        <v>2</v>
      </c>
      <c r="CN25">
        <v>18</v>
      </c>
      <c r="CO25">
        <v>3</v>
      </c>
      <c r="CP25">
        <v>1</v>
      </c>
      <c r="CQ25">
        <v>68.02</v>
      </c>
      <c r="CR25">
        <v>3</v>
      </c>
      <c r="CS25">
        <v>5</v>
      </c>
      <c r="CT25">
        <v>51</v>
      </c>
      <c r="CU25">
        <v>1</v>
      </c>
      <c r="CV25">
        <v>1</v>
      </c>
      <c r="CW25">
        <v>2</v>
      </c>
      <c r="CX25">
        <v>5</v>
      </c>
      <c r="CY25">
        <v>56</v>
      </c>
      <c r="CZ25">
        <v>5</v>
      </c>
      <c r="DA25">
        <v>1</v>
      </c>
      <c r="DB25">
        <v>3</v>
      </c>
      <c r="DC25">
        <v>5.5</v>
      </c>
      <c r="DD25">
        <v>61</v>
      </c>
      <c r="DE25">
        <v>6</v>
      </c>
      <c r="DF25">
        <v>1</v>
      </c>
      <c r="DG25">
        <v>3</v>
      </c>
      <c r="DH25">
        <v>6</v>
      </c>
      <c r="DI25">
        <v>70</v>
      </c>
      <c r="DJ25">
        <v>6</v>
      </c>
      <c r="DK25">
        <v>1</v>
      </c>
      <c r="DL25">
        <v>2</v>
      </c>
      <c r="DM25">
        <v>6.5</v>
      </c>
      <c r="DN25">
        <v>68</v>
      </c>
      <c r="DO25">
        <v>7</v>
      </c>
      <c r="DP25">
        <v>1</v>
      </c>
      <c r="DQ25">
        <v>1</v>
      </c>
      <c r="DR25">
        <v>6</v>
      </c>
      <c r="DS25">
        <v>76</v>
      </c>
      <c r="DT25">
        <v>8</v>
      </c>
      <c r="DU25">
        <v>1</v>
      </c>
      <c r="DV25">
        <v>1</v>
      </c>
      <c r="DW25">
        <v>7</v>
      </c>
      <c r="DX25">
        <v>91</v>
      </c>
      <c r="DY25">
        <v>8</v>
      </c>
      <c r="DZ25">
        <v>1</v>
      </c>
      <c r="EA25">
        <v>67.45</v>
      </c>
      <c r="EB25">
        <v>66.81</v>
      </c>
      <c r="EC25">
        <v>66.33</v>
      </c>
      <c r="ED25">
        <v>65.95</v>
      </c>
      <c r="EE25">
        <v>65.7</v>
      </c>
      <c r="EF25">
        <v>65.099999999999994</v>
      </c>
      <c r="EG25">
        <f t="shared" si="4"/>
        <v>2.9200000000000017</v>
      </c>
      <c r="EH25" s="4">
        <f t="shared" si="2"/>
        <v>4.292855042634522</v>
      </c>
      <c r="EI25">
        <v>1503</v>
      </c>
      <c r="EJ25">
        <v>5</v>
      </c>
      <c r="EK25">
        <v>466</v>
      </c>
      <c r="EL25">
        <v>4</v>
      </c>
      <c r="EM25">
        <v>524</v>
      </c>
      <c r="EN25">
        <v>7</v>
      </c>
      <c r="EO25">
        <f t="shared" si="3"/>
        <v>2493</v>
      </c>
      <c r="EP25">
        <v>1</v>
      </c>
      <c r="EQ25">
        <v>6</v>
      </c>
      <c r="ER25">
        <v>91</v>
      </c>
      <c r="ES25">
        <v>9</v>
      </c>
      <c r="ET25">
        <v>1</v>
      </c>
      <c r="EU25">
        <v>1</v>
      </c>
      <c r="EV25">
        <v>3</v>
      </c>
      <c r="EW25">
        <v>24</v>
      </c>
      <c r="EX25">
        <v>3</v>
      </c>
      <c r="EY25">
        <v>1</v>
      </c>
      <c r="EZ25">
        <v>1</v>
      </c>
      <c r="FA25">
        <v>2.5</v>
      </c>
      <c r="FB25">
        <v>16</v>
      </c>
      <c r="FC25">
        <v>2</v>
      </c>
      <c r="FD25">
        <v>1</v>
      </c>
      <c r="FE25">
        <v>1</v>
      </c>
      <c r="FF25">
        <v>2</v>
      </c>
      <c r="FG25">
        <v>7</v>
      </c>
      <c r="FH25">
        <v>2</v>
      </c>
      <c r="FI25">
        <v>1</v>
      </c>
      <c r="FJ25">
        <v>67.61</v>
      </c>
      <c r="FK25">
        <v>32.700000000000003</v>
      </c>
      <c r="FL25">
        <v>68</v>
      </c>
      <c r="FM25">
        <v>29.18</v>
      </c>
    </row>
    <row r="26" spans="1:170" x14ac:dyDescent="0.3">
      <c r="A26">
        <v>5</v>
      </c>
      <c r="B26" t="s">
        <v>7</v>
      </c>
      <c r="C26">
        <v>25</v>
      </c>
      <c r="D26">
        <v>2</v>
      </c>
      <c r="E26">
        <v>1</v>
      </c>
      <c r="F26">
        <v>64.03</v>
      </c>
      <c r="G26">
        <v>1.012</v>
      </c>
      <c r="H26">
        <v>2</v>
      </c>
      <c r="I26">
        <v>3</v>
      </c>
      <c r="J26">
        <v>6</v>
      </c>
      <c r="K26">
        <v>1</v>
      </c>
      <c r="L26">
        <v>1</v>
      </c>
      <c r="M26">
        <v>64.44</v>
      </c>
      <c r="N26">
        <v>3</v>
      </c>
      <c r="O26">
        <v>3</v>
      </c>
      <c r="P26">
        <v>4</v>
      </c>
      <c r="Q26">
        <v>1</v>
      </c>
      <c r="R26">
        <v>1</v>
      </c>
      <c r="S26">
        <v>3</v>
      </c>
      <c r="T26">
        <v>6</v>
      </c>
      <c r="U26">
        <v>2</v>
      </c>
      <c r="V26">
        <v>1</v>
      </c>
      <c r="W26">
        <v>1</v>
      </c>
      <c r="X26">
        <v>2</v>
      </c>
      <c r="Y26">
        <v>6</v>
      </c>
      <c r="Z26">
        <v>21</v>
      </c>
      <c r="AA26">
        <v>2</v>
      </c>
      <c r="AB26">
        <v>1</v>
      </c>
      <c r="AC26">
        <v>2</v>
      </c>
      <c r="AD26">
        <v>6.5</v>
      </c>
      <c r="AE26">
        <v>45</v>
      </c>
      <c r="AF26">
        <v>4</v>
      </c>
      <c r="AG26">
        <v>1</v>
      </c>
      <c r="AH26">
        <v>1</v>
      </c>
      <c r="AI26">
        <v>7</v>
      </c>
      <c r="AJ26">
        <v>75</v>
      </c>
      <c r="AK26">
        <v>6</v>
      </c>
      <c r="AL26">
        <v>1</v>
      </c>
      <c r="AM26">
        <v>1</v>
      </c>
      <c r="AN26">
        <v>7</v>
      </c>
      <c r="AO26">
        <v>77</v>
      </c>
      <c r="AP26">
        <v>6</v>
      </c>
      <c r="AQ26">
        <v>1</v>
      </c>
      <c r="AW26">
        <v>64.13</v>
      </c>
      <c r="AX26">
        <v>63.53</v>
      </c>
      <c r="AY26">
        <v>62.97</v>
      </c>
      <c r="AZ26">
        <v>62.3</v>
      </c>
      <c r="BA26">
        <v>62</v>
      </c>
      <c r="BC26">
        <f t="shared" si="5"/>
        <v>2.4399999999999977</v>
      </c>
      <c r="BD26" s="4">
        <f t="shared" si="0"/>
        <v>3.7864680322780848</v>
      </c>
      <c r="BE26">
        <v>1038</v>
      </c>
      <c r="BF26">
        <v>4</v>
      </c>
      <c r="BG26">
        <v>835</v>
      </c>
      <c r="BH26">
        <v>5</v>
      </c>
      <c r="BI26">
        <v>627</v>
      </c>
      <c r="BJ26">
        <v>4</v>
      </c>
      <c r="BK26">
        <f t="shared" si="1"/>
        <v>2500</v>
      </c>
      <c r="BL26">
        <v>1</v>
      </c>
      <c r="BM26">
        <v>5.5</v>
      </c>
      <c r="BN26">
        <v>76</v>
      </c>
      <c r="BO26">
        <v>6</v>
      </c>
      <c r="BP26">
        <v>1</v>
      </c>
      <c r="BQ26">
        <v>1</v>
      </c>
      <c r="BR26">
        <v>4.5</v>
      </c>
      <c r="BS26">
        <v>13</v>
      </c>
      <c r="BT26">
        <v>3</v>
      </c>
      <c r="BU26">
        <v>1</v>
      </c>
      <c r="BV26">
        <v>1</v>
      </c>
      <c r="BW26">
        <v>4.5</v>
      </c>
      <c r="BX26">
        <v>3</v>
      </c>
      <c r="BY26">
        <v>2</v>
      </c>
      <c r="BZ26">
        <v>1</v>
      </c>
      <c r="CA26">
        <v>1</v>
      </c>
      <c r="CB26">
        <v>4</v>
      </c>
      <c r="CC26">
        <v>6</v>
      </c>
      <c r="CD26">
        <v>1</v>
      </c>
      <c r="CE26">
        <v>1</v>
      </c>
      <c r="CF26">
        <v>64.27</v>
      </c>
      <c r="CG26">
        <v>34.299999999999997</v>
      </c>
      <c r="CH26">
        <v>54.8</v>
      </c>
      <c r="CI26">
        <v>29.24</v>
      </c>
      <c r="CJ26">
        <v>64.44</v>
      </c>
      <c r="CK26">
        <v>1.0229999999999999</v>
      </c>
      <c r="CL26">
        <v>3</v>
      </c>
      <c r="CM26">
        <v>5</v>
      </c>
      <c r="CN26">
        <v>3</v>
      </c>
      <c r="CO26">
        <v>2</v>
      </c>
      <c r="CP26">
        <v>1</v>
      </c>
      <c r="CQ26">
        <v>64.77</v>
      </c>
      <c r="CR26">
        <v>3</v>
      </c>
      <c r="CS26">
        <v>5</v>
      </c>
      <c r="CT26">
        <v>3</v>
      </c>
      <c r="CU26">
        <v>1</v>
      </c>
      <c r="CV26">
        <v>1</v>
      </c>
      <c r="CW26">
        <v>3</v>
      </c>
      <c r="CX26">
        <v>7</v>
      </c>
      <c r="CY26">
        <v>6</v>
      </c>
      <c r="CZ26">
        <v>2</v>
      </c>
      <c r="DA26">
        <v>1</v>
      </c>
      <c r="DB26">
        <v>3</v>
      </c>
      <c r="DC26">
        <v>7</v>
      </c>
      <c r="DD26">
        <v>13</v>
      </c>
      <c r="DE26">
        <v>3</v>
      </c>
      <c r="DF26">
        <v>1</v>
      </c>
      <c r="DG26">
        <v>3</v>
      </c>
      <c r="DH26">
        <v>6</v>
      </c>
      <c r="DI26">
        <v>22</v>
      </c>
      <c r="DJ26">
        <v>3</v>
      </c>
      <c r="DK26">
        <v>1</v>
      </c>
      <c r="DL26">
        <v>2</v>
      </c>
      <c r="DM26">
        <v>6</v>
      </c>
      <c r="DN26">
        <v>38</v>
      </c>
      <c r="DO26">
        <v>4</v>
      </c>
      <c r="DP26">
        <v>1</v>
      </c>
      <c r="EA26">
        <v>64.260000000000005</v>
      </c>
      <c r="EB26">
        <v>63.58</v>
      </c>
      <c r="EC26">
        <v>62.84</v>
      </c>
      <c r="ED26">
        <v>62.31</v>
      </c>
      <c r="EG26">
        <f>CQ26-ED26</f>
        <v>2.4599999999999937</v>
      </c>
      <c r="EH26" s="4">
        <f t="shared" si="2"/>
        <v>3.7980546549328298</v>
      </c>
      <c r="EI26">
        <v>1114</v>
      </c>
      <c r="EJ26">
        <v>5</v>
      </c>
      <c r="EK26">
        <v>133</v>
      </c>
      <c r="EL26">
        <v>4</v>
      </c>
      <c r="EM26">
        <v>623</v>
      </c>
      <c r="EN26">
        <v>5</v>
      </c>
      <c r="EO26">
        <f t="shared" si="3"/>
        <v>1870</v>
      </c>
      <c r="EP26">
        <v>2</v>
      </c>
      <c r="EQ26">
        <v>5.5</v>
      </c>
      <c r="ER26">
        <v>47</v>
      </c>
      <c r="ES26">
        <v>4</v>
      </c>
      <c r="ET26">
        <v>1</v>
      </c>
      <c r="EU26">
        <v>2</v>
      </c>
      <c r="EV26">
        <v>4</v>
      </c>
      <c r="EW26">
        <v>6</v>
      </c>
      <c r="EX26">
        <v>2</v>
      </c>
      <c r="EY26">
        <v>1</v>
      </c>
      <c r="EZ26">
        <v>1</v>
      </c>
      <c r="FA26">
        <v>3.5</v>
      </c>
      <c r="FB26">
        <v>6</v>
      </c>
      <c r="FC26">
        <v>2</v>
      </c>
      <c r="FD26">
        <v>1</v>
      </c>
      <c r="FE26">
        <v>1</v>
      </c>
      <c r="FF26">
        <v>3.5</v>
      </c>
      <c r="FG26">
        <v>7</v>
      </c>
      <c r="FH26">
        <v>1</v>
      </c>
      <c r="FI26">
        <v>1</v>
      </c>
      <c r="FJ26">
        <v>63.99</v>
      </c>
      <c r="FK26">
        <v>32.700000000000003</v>
      </c>
      <c r="FL26">
        <v>68</v>
      </c>
      <c r="FM26">
        <v>29.18</v>
      </c>
    </row>
    <row r="27" spans="1:170" x14ac:dyDescent="0.3">
      <c r="A27">
        <v>6</v>
      </c>
      <c r="B27" t="s">
        <v>6</v>
      </c>
      <c r="C27">
        <v>27</v>
      </c>
      <c r="D27">
        <v>1</v>
      </c>
      <c r="E27">
        <v>2</v>
      </c>
      <c r="F27">
        <v>57.67</v>
      </c>
      <c r="G27">
        <v>1.0049999999999999</v>
      </c>
      <c r="H27">
        <v>1</v>
      </c>
      <c r="I27">
        <v>5</v>
      </c>
      <c r="J27">
        <v>98</v>
      </c>
      <c r="K27">
        <v>9</v>
      </c>
      <c r="L27">
        <v>1</v>
      </c>
      <c r="M27">
        <v>57.87</v>
      </c>
      <c r="N27">
        <v>5</v>
      </c>
      <c r="O27">
        <v>4</v>
      </c>
      <c r="P27">
        <v>50</v>
      </c>
      <c r="Q27">
        <v>7</v>
      </c>
      <c r="R27">
        <v>1</v>
      </c>
      <c r="S27">
        <v>5</v>
      </c>
      <c r="T27">
        <v>7</v>
      </c>
      <c r="U27">
        <v>89</v>
      </c>
      <c r="V27">
        <v>8</v>
      </c>
      <c r="W27">
        <v>1</v>
      </c>
      <c r="X27">
        <v>4</v>
      </c>
      <c r="Y27">
        <v>7.5</v>
      </c>
      <c r="Z27">
        <v>92</v>
      </c>
      <c r="AA27">
        <v>9</v>
      </c>
      <c r="AB27">
        <v>1</v>
      </c>
      <c r="AC27">
        <v>4</v>
      </c>
      <c r="AD27">
        <v>7.5</v>
      </c>
      <c r="AE27">
        <v>100</v>
      </c>
      <c r="AF27">
        <v>9</v>
      </c>
      <c r="AG27">
        <v>1</v>
      </c>
      <c r="AH27">
        <v>3</v>
      </c>
      <c r="AI27">
        <v>7</v>
      </c>
      <c r="AJ27">
        <v>100</v>
      </c>
      <c r="AK27">
        <v>9</v>
      </c>
      <c r="AL27">
        <v>1</v>
      </c>
      <c r="AM27">
        <v>3</v>
      </c>
      <c r="AN27">
        <v>7.5</v>
      </c>
      <c r="AO27">
        <v>100</v>
      </c>
      <c r="AP27">
        <v>9</v>
      </c>
      <c r="AQ27">
        <v>1</v>
      </c>
      <c r="AR27">
        <v>3</v>
      </c>
      <c r="AS27">
        <v>7.5</v>
      </c>
      <c r="AT27">
        <v>100</v>
      </c>
      <c r="AU27">
        <v>9</v>
      </c>
      <c r="AV27">
        <v>1</v>
      </c>
      <c r="AW27">
        <v>57.6</v>
      </c>
      <c r="AX27">
        <v>57.15</v>
      </c>
      <c r="AY27">
        <v>56.64</v>
      </c>
      <c r="AZ27">
        <v>56.26</v>
      </c>
      <c r="BA27">
        <v>55.9</v>
      </c>
      <c r="BB27">
        <v>55.6</v>
      </c>
      <c r="BC27">
        <f>M27-BB27</f>
        <v>2.269999999999996</v>
      </c>
      <c r="BD27" s="4">
        <f t="shared" si="0"/>
        <v>3.9225851045446625</v>
      </c>
      <c r="BE27">
        <v>1292</v>
      </c>
      <c r="BF27">
        <v>5</v>
      </c>
      <c r="BG27">
        <v>306</v>
      </c>
      <c r="BH27">
        <v>4</v>
      </c>
      <c r="BI27">
        <v>14</v>
      </c>
      <c r="BJ27">
        <v>5</v>
      </c>
      <c r="BK27">
        <f t="shared" si="1"/>
        <v>1612</v>
      </c>
      <c r="BL27">
        <v>3</v>
      </c>
      <c r="BM27">
        <v>7</v>
      </c>
      <c r="BN27">
        <v>97</v>
      </c>
      <c r="BO27">
        <v>9</v>
      </c>
      <c r="BP27">
        <v>1</v>
      </c>
      <c r="BQ27">
        <v>4</v>
      </c>
      <c r="BR27">
        <v>6</v>
      </c>
      <c r="BS27">
        <v>64</v>
      </c>
      <c r="BT27">
        <v>7</v>
      </c>
      <c r="BU27">
        <v>1</v>
      </c>
      <c r="BV27">
        <v>3</v>
      </c>
      <c r="BW27">
        <v>5.5</v>
      </c>
      <c r="BX27">
        <v>21</v>
      </c>
      <c r="BY27">
        <v>5</v>
      </c>
      <c r="BZ27">
        <v>1</v>
      </c>
      <c r="CA27">
        <v>3</v>
      </c>
      <c r="CB27">
        <v>5</v>
      </c>
      <c r="CC27">
        <v>6</v>
      </c>
      <c r="CD27">
        <v>4</v>
      </c>
      <c r="CE27">
        <v>1</v>
      </c>
      <c r="CF27">
        <v>57.35</v>
      </c>
      <c r="CG27">
        <v>33.700000000000003</v>
      </c>
      <c r="CH27">
        <v>45.6</v>
      </c>
      <c r="CI27">
        <v>27.64</v>
      </c>
      <c r="CJ27">
        <v>57.31</v>
      </c>
      <c r="CK27">
        <v>1.006</v>
      </c>
      <c r="CL27">
        <v>1</v>
      </c>
      <c r="CM27">
        <v>5.5</v>
      </c>
      <c r="CN27">
        <v>86</v>
      </c>
      <c r="CO27">
        <v>8</v>
      </c>
      <c r="CP27">
        <v>1</v>
      </c>
      <c r="CQ27">
        <v>57.69</v>
      </c>
      <c r="CR27">
        <v>4</v>
      </c>
      <c r="CS27">
        <v>4.5</v>
      </c>
      <c r="CT27">
        <v>57</v>
      </c>
      <c r="CU27">
        <v>5</v>
      </c>
      <c r="CV27">
        <v>1</v>
      </c>
      <c r="CW27">
        <v>4</v>
      </c>
      <c r="CX27">
        <v>6.5</v>
      </c>
      <c r="CY27">
        <v>84</v>
      </c>
      <c r="CZ27">
        <v>7</v>
      </c>
      <c r="DA27">
        <v>1</v>
      </c>
      <c r="DB27">
        <v>3</v>
      </c>
      <c r="DC27">
        <v>7.5</v>
      </c>
      <c r="DD27">
        <v>91</v>
      </c>
      <c r="DE27">
        <v>8</v>
      </c>
      <c r="DF27">
        <v>1</v>
      </c>
      <c r="DG27">
        <v>3</v>
      </c>
      <c r="DH27">
        <v>7.5</v>
      </c>
      <c r="DI27">
        <v>99</v>
      </c>
      <c r="DJ27">
        <v>9</v>
      </c>
      <c r="DK27">
        <v>1</v>
      </c>
      <c r="DL27">
        <v>2</v>
      </c>
      <c r="DM27">
        <v>7.5</v>
      </c>
      <c r="DN27">
        <v>100</v>
      </c>
      <c r="DO27">
        <v>9</v>
      </c>
      <c r="DP27">
        <v>1</v>
      </c>
      <c r="DQ27">
        <v>2</v>
      </c>
      <c r="DR27">
        <v>7.5</v>
      </c>
      <c r="DS27">
        <v>100</v>
      </c>
      <c r="DT27">
        <v>9</v>
      </c>
      <c r="DU27">
        <v>1</v>
      </c>
      <c r="EA27">
        <v>57.28</v>
      </c>
      <c r="EB27">
        <v>56.74</v>
      </c>
      <c r="EC27">
        <v>56.3</v>
      </c>
      <c r="ED27">
        <v>55.79</v>
      </c>
      <c r="EE27">
        <v>55.39</v>
      </c>
      <c r="EG27">
        <f t="shared" ref="EG27:EG32" si="6">CQ27-EE27</f>
        <v>2.2999999999999972</v>
      </c>
      <c r="EH27" s="4">
        <f t="shared" si="2"/>
        <v>3.9868261397122504</v>
      </c>
      <c r="EI27">
        <v>1193</v>
      </c>
      <c r="EJ27">
        <v>4</v>
      </c>
      <c r="EK27">
        <v>210</v>
      </c>
      <c r="EL27">
        <v>6</v>
      </c>
      <c r="EM27">
        <v>131</v>
      </c>
      <c r="EN27">
        <v>5</v>
      </c>
      <c r="EO27">
        <f t="shared" si="3"/>
        <v>1534</v>
      </c>
      <c r="EP27">
        <v>1</v>
      </c>
      <c r="EQ27">
        <v>7</v>
      </c>
      <c r="ER27">
        <v>100</v>
      </c>
      <c r="ES27">
        <v>9</v>
      </c>
      <c r="ET27">
        <v>1</v>
      </c>
      <c r="EU27">
        <v>1</v>
      </c>
      <c r="EV27">
        <v>5</v>
      </c>
      <c r="EW27">
        <v>61</v>
      </c>
      <c r="EX27">
        <v>5</v>
      </c>
      <c r="EY27">
        <v>1</v>
      </c>
      <c r="EZ27">
        <v>1</v>
      </c>
      <c r="FA27">
        <v>4</v>
      </c>
      <c r="FB27">
        <v>36</v>
      </c>
      <c r="FC27">
        <v>3</v>
      </c>
      <c r="FD27">
        <v>1</v>
      </c>
      <c r="FE27">
        <v>1</v>
      </c>
      <c r="FF27">
        <v>4</v>
      </c>
      <c r="FG27">
        <v>13</v>
      </c>
      <c r="FH27">
        <v>3</v>
      </c>
      <c r="FI27">
        <v>1</v>
      </c>
      <c r="FJ27">
        <v>56.84</v>
      </c>
      <c r="FK27">
        <v>32.799999999999997</v>
      </c>
      <c r="FL27">
        <v>68</v>
      </c>
      <c r="FM27">
        <v>29.28</v>
      </c>
    </row>
    <row r="28" spans="1:170" x14ac:dyDescent="0.3">
      <c r="A28">
        <v>7</v>
      </c>
      <c r="B28" t="s">
        <v>7</v>
      </c>
      <c r="C28">
        <v>33</v>
      </c>
      <c r="D28">
        <v>2</v>
      </c>
      <c r="E28">
        <v>1</v>
      </c>
      <c r="F28">
        <v>99.55</v>
      </c>
      <c r="G28">
        <v>1.0169999999999999</v>
      </c>
      <c r="H28">
        <v>1</v>
      </c>
      <c r="I28">
        <v>2.5</v>
      </c>
      <c r="J28">
        <v>31</v>
      </c>
      <c r="K28">
        <v>3</v>
      </c>
      <c r="L28">
        <v>1</v>
      </c>
      <c r="M28">
        <v>99.92</v>
      </c>
      <c r="N28">
        <v>3</v>
      </c>
      <c r="O28">
        <v>3.5</v>
      </c>
      <c r="P28">
        <v>48</v>
      </c>
      <c r="Q28">
        <v>5</v>
      </c>
      <c r="R28">
        <v>1</v>
      </c>
      <c r="S28">
        <v>3</v>
      </c>
      <c r="T28">
        <v>5</v>
      </c>
      <c r="U28">
        <v>42</v>
      </c>
      <c r="V28">
        <v>6</v>
      </c>
      <c r="W28">
        <v>1</v>
      </c>
      <c r="X28">
        <v>2</v>
      </c>
      <c r="Y28">
        <v>6</v>
      </c>
      <c r="Z28">
        <v>48</v>
      </c>
      <c r="AA28">
        <v>6</v>
      </c>
      <c r="AB28">
        <v>1</v>
      </c>
      <c r="AC28">
        <v>2</v>
      </c>
      <c r="AD28">
        <v>6.5</v>
      </c>
      <c r="AE28">
        <v>55</v>
      </c>
      <c r="AF28">
        <v>6</v>
      </c>
      <c r="AG28">
        <v>1</v>
      </c>
      <c r="AH28">
        <v>1</v>
      </c>
      <c r="AI28">
        <v>6</v>
      </c>
      <c r="AJ28">
        <v>60</v>
      </c>
      <c r="AK28">
        <v>7</v>
      </c>
      <c r="AL28">
        <v>1</v>
      </c>
      <c r="AM28">
        <v>1</v>
      </c>
      <c r="AN28">
        <v>5.5</v>
      </c>
      <c r="AO28">
        <v>69</v>
      </c>
      <c r="AP28">
        <v>7</v>
      </c>
      <c r="AQ28">
        <v>1</v>
      </c>
      <c r="AW28">
        <v>99.45</v>
      </c>
      <c r="AX28">
        <v>98.45</v>
      </c>
      <c r="AY28">
        <v>97.46</v>
      </c>
      <c r="AZ28">
        <v>96.55</v>
      </c>
      <c r="BA28">
        <v>95.98</v>
      </c>
      <c r="BC28">
        <f t="shared" si="5"/>
        <v>3.9399999999999977</v>
      </c>
      <c r="BD28" s="4">
        <f t="shared" si="0"/>
        <v>3.943154523618893</v>
      </c>
      <c r="BE28">
        <v>905</v>
      </c>
      <c r="BF28">
        <v>5</v>
      </c>
      <c r="BG28">
        <v>572</v>
      </c>
      <c r="BH28">
        <v>4</v>
      </c>
      <c r="BI28">
        <v>393</v>
      </c>
      <c r="BJ28">
        <v>5</v>
      </c>
      <c r="BK28">
        <f t="shared" si="1"/>
        <v>1870</v>
      </c>
      <c r="BL28">
        <v>1</v>
      </c>
      <c r="BM28">
        <v>5.5</v>
      </c>
      <c r="BN28">
        <v>79</v>
      </c>
      <c r="BO28">
        <v>8</v>
      </c>
      <c r="BP28">
        <v>1</v>
      </c>
      <c r="BQ28">
        <v>3</v>
      </c>
      <c r="BR28">
        <v>6</v>
      </c>
      <c r="BS28">
        <v>61</v>
      </c>
      <c r="BT28">
        <v>5</v>
      </c>
      <c r="BU28">
        <v>1</v>
      </c>
      <c r="BV28">
        <v>2</v>
      </c>
      <c r="BW28">
        <v>6</v>
      </c>
      <c r="BX28">
        <v>25</v>
      </c>
      <c r="BY28">
        <v>3</v>
      </c>
      <c r="BZ28">
        <v>1</v>
      </c>
      <c r="CA28">
        <v>3</v>
      </c>
      <c r="CB28">
        <v>2</v>
      </c>
      <c r="CC28">
        <v>24</v>
      </c>
      <c r="CD28">
        <v>3</v>
      </c>
      <c r="CE28">
        <v>1</v>
      </c>
      <c r="CF28">
        <v>97.5</v>
      </c>
      <c r="CG28">
        <v>33.799999999999997</v>
      </c>
      <c r="CH28">
        <v>55.8</v>
      </c>
      <c r="CI28">
        <v>28.89</v>
      </c>
      <c r="CJ28">
        <v>99.71</v>
      </c>
      <c r="CK28">
        <v>1.014</v>
      </c>
      <c r="CL28">
        <v>1</v>
      </c>
      <c r="CM28">
        <v>5</v>
      </c>
      <c r="CN28">
        <v>37</v>
      </c>
      <c r="CO28">
        <v>3</v>
      </c>
      <c r="CP28">
        <v>1</v>
      </c>
      <c r="CQ28">
        <v>100.12</v>
      </c>
      <c r="CR28">
        <v>3</v>
      </c>
      <c r="CS28">
        <v>4</v>
      </c>
      <c r="CT28">
        <v>20</v>
      </c>
      <c r="CU28">
        <v>3</v>
      </c>
      <c r="CV28">
        <v>1</v>
      </c>
      <c r="CW28">
        <v>2</v>
      </c>
      <c r="CX28">
        <v>5.5</v>
      </c>
      <c r="CY28">
        <v>20</v>
      </c>
      <c r="CZ28">
        <v>3</v>
      </c>
      <c r="DA28">
        <v>1</v>
      </c>
      <c r="DB28">
        <v>2</v>
      </c>
      <c r="DC28">
        <v>6.5</v>
      </c>
      <c r="DD28">
        <v>42</v>
      </c>
      <c r="DE28">
        <v>5</v>
      </c>
      <c r="DF28">
        <v>1</v>
      </c>
      <c r="DG28">
        <v>1</v>
      </c>
      <c r="DH28">
        <v>6</v>
      </c>
      <c r="DI28">
        <v>51</v>
      </c>
      <c r="DJ28">
        <v>6</v>
      </c>
      <c r="DK28">
        <v>1</v>
      </c>
      <c r="DL28">
        <v>1</v>
      </c>
      <c r="DM28">
        <v>6.5</v>
      </c>
      <c r="DN28">
        <v>57</v>
      </c>
      <c r="DO28">
        <v>6</v>
      </c>
      <c r="DP28">
        <v>1</v>
      </c>
      <c r="DQ28">
        <v>1</v>
      </c>
      <c r="DR28">
        <v>6.5</v>
      </c>
      <c r="DS28">
        <v>67</v>
      </c>
      <c r="DT28">
        <v>7</v>
      </c>
      <c r="DU28">
        <v>1</v>
      </c>
      <c r="EA28">
        <v>99.73</v>
      </c>
      <c r="EB28">
        <v>99.09</v>
      </c>
      <c r="EC28">
        <v>97.92</v>
      </c>
      <c r="ED28">
        <v>96.77</v>
      </c>
      <c r="EE28">
        <v>96.27</v>
      </c>
      <c r="EG28">
        <f t="shared" si="6"/>
        <v>3.8500000000000085</v>
      </c>
      <c r="EH28" s="4">
        <f t="shared" si="2"/>
        <v>3.845385537355182</v>
      </c>
      <c r="EI28">
        <v>1247</v>
      </c>
      <c r="EJ28">
        <v>6</v>
      </c>
      <c r="EK28">
        <v>197</v>
      </c>
      <c r="EL28">
        <v>6</v>
      </c>
      <c r="EM28">
        <v>163</v>
      </c>
      <c r="EN28">
        <v>6</v>
      </c>
      <c r="EO28">
        <f t="shared" si="3"/>
        <v>1607</v>
      </c>
      <c r="EP28">
        <v>1</v>
      </c>
      <c r="EQ28">
        <v>4.5</v>
      </c>
      <c r="ER28">
        <v>77</v>
      </c>
      <c r="ES28">
        <v>5</v>
      </c>
      <c r="ET28">
        <v>1</v>
      </c>
      <c r="EU28">
        <v>3</v>
      </c>
      <c r="EV28">
        <v>4.5</v>
      </c>
      <c r="EW28">
        <v>47</v>
      </c>
      <c r="EX28">
        <v>4</v>
      </c>
      <c r="EY28">
        <v>1</v>
      </c>
      <c r="EZ28">
        <v>2</v>
      </c>
      <c r="FA28">
        <v>4.5</v>
      </c>
      <c r="FB28">
        <v>40</v>
      </c>
      <c r="FC28">
        <v>3</v>
      </c>
      <c r="FD28">
        <v>1</v>
      </c>
      <c r="FE28">
        <v>3</v>
      </c>
      <c r="FF28">
        <v>3.5</v>
      </c>
      <c r="FG28">
        <v>27</v>
      </c>
      <c r="FH28">
        <v>3</v>
      </c>
      <c r="FI28">
        <v>1</v>
      </c>
      <c r="FJ28">
        <v>97.62</v>
      </c>
      <c r="FK28">
        <v>30.8</v>
      </c>
      <c r="FL28">
        <v>67.7</v>
      </c>
      <c r="FM28">
        <v>27.34</v>
      </c>
    </row>
    <row r="29" spans="1:170" x14ac:dyDescent="0.3">
      <c r="A29">
        <v>8</v>
      </c>
      <c r="B29" t="s">
        <v>7</v>
      </c>
      <c r="C29">
        <v>25</v>
      </c>
      <c r="D29">
        <v>2</v>
      </c>
      <c r="E29">
        <v>1</v>
      </c>
      <c r="F29">
        <v>77.81</v>
      </c>
      <c r="G29">
        <v>1.022</v>
      </c>
      <c r="H29">
        <v>1</v>
      </c>
      <c r="I29">
        <v>3</v>
      </c>
      <c r="J29">
        <v>49</v>
      </c>
      <c r="K29">
        <v>3</v>
      </c>
      <c r="L29">
        <v>1</v>
      </c>
      <c r="M29">
        <v>78.22</v>
      </c>
      <c r="N29">
        <v>4</v>
      </c>
      <c r="O29">
        <v>3</v>
      </c>
      <c r="P29">
        <v>19</v>
      </c>
      <c r="Q29">
        <v>4</v>
      </c>
      <c r="R29">
        <v>1</v>
      </c>
      <c r="S29">
        <v>4</v>
      </c>
      <c r="T29">
        <v>5</v>
      </c>
      <c r="U29">
        <v>30</v>
      </c>
      <c r="V29">
        <v>4</v>
      </c>
      <c r="W29">
        <v>1</v>
      </c>
      <c r="X29">
        <v>3</v>
      </c>
      <c r="Y29">
        <v>5.5</v>
      </c>
      <c r="Z29">
        <v>70</v>
      </c>
      <c r="AA29">
        <v>5</v>
      </c>
      <c r="AB29">
        <v>1</v>
      </c>
      <c r="AC29">
        <v>3</v>
      </c>
      <c r="AD29">
        <v>6</v>
      </c>
      <c r="AE29">
        <v>84</v>
      </c>
      <c r="AF29">
        <v>6</v>
      </c>
      <c r="AG29">
        <v>1</v>
      </c>
      <c r="AH29">
        <v>3</v>
      </c>
      <c r="AI29">
        <v>6.5</v>
      </c>
      <c r="AJ29">
        <v>95</v>
      </c>
      <c r="AK29">
        <v>7</v>
      </c>
      <c r="AL29">
        <v>1</v>
      </c>
      <c r="AM29">
        <v>2</v>
      </c>
      <c r="AN29">
        <v>6</v>
      </c>
      <c r="AO29">
        <v>100</v>
      </c>
      <c r="AP29">
        <v>8</v>
      </c>
      <c r="AQ29">
        <v>1</v>
      </c>
      <c r="AW29">
        <v>77.77</v>
      </c>
      <c r="AX29">
        <v>77.040000000000006</v>
      </c>
      <c r="AY29">
        <v>76.430000000000007</v>
      </c>
      <c r="AZ29">
        <v>76.03</v>
      </c>
      <c r="BA29">
        <v>75.3</v>
      </c>
      <c r="BC29">
        <f t="shared" si="5"/>
        <v>2.9200000000000017</v>
      </c>
      <c r="BD29" s="4">
        <f t="shared" si="0"/>
        <v>3.7330605983124543</v>
      </c>
      <c r="BE29">
        <v>1074</v>
      </c>
      <c r="BF29">
        <v>4</v>
      </c>
      <c r="BG29">
        <v>318</v>
      </c>
      <c r="BH29">
        <v>5</v>
      </c>
      <c r="BI29">
        <v>715</v>
      </c>
      <c r="BJ29">
        <v>5</v>
      </c>
      <c r="BK29">
        <f t="shared" si="1"/>
        <v>2107</v>
      </c>
      <c r="BL29">
        <v>2</v>
      </c>
      <c r="BM29">
        <v>6.5</v>
      </c>
      <c r="BN29">
        <v>100</v>
      </c>
      <c r="BO29">
        <v>8</v>
      </c>
      <c r="BP29">
        <v>1</v>
      </c>
      <c r="BQ29">
        <v>3</v>
      </c>
      <c r="BR29">
        <v>5.5</v>
      </c>
      <c r="BS29">
        <v>10</v>
      </c>
      <c r="BT29">
        <v>2</v>
      </c>
      <c r="BU29">
        <v>1</v>
      </c>
      <c r="BV29">
        <v>2</v>
      </c>
      <c r="BW29">
        <v>6</v>
      </c>
      <c r="BX29">
        <v>5</v>
      </c>
      <c r="BY29">
        <v>2</v>
      </c>
      <c r="BZ29">
        <v>1</v>
      </c>
      <c r="CA29">
        <v>2</v>
      </c>
      <c r="CB29">
        <v>3</v>
      </c>
      <c r="CC29">
        <v>2</v>
      </c>
      <c r="CD29">
        <v>2</v>
      </c>
      <c r="CE29">
        <v>1</v>
      </c>
      <c r="CF29">
        <v>77.22</v>
      </c>
      <c r="CG29">
        <v>33.799999999999997</v>
      </c>
      <c r="CH29">
        <v>55.8</v>
      </c>
      <c r="CI29">
        <v>28.89</v>
      </c>
      <c r="CJ29">
        <v>77.010000000000005</v>
      </c>
      <c r="CK29">
        <v>1.016</v>
      </c>
      <c r="CL29">
        <v>2</v>
      </c>
      <c r="CM29">
        <v>4</v>
      </c>
      <c r="CN29">
        <v>47</v>
      </c>
      <c r="CO29">
        <v>3</v>
      </c>
      <c r="CP29">
        <v>1</v>
      </c>
      <c r="CQ29">
        <v>77.41</v>
      </c>
      <c r="CR29">
        <v>3</v>
      </c>
      <c r="CS29">
        <v>4</v>
      </c>
      <c r="CT29">
        <v>17</v>
      </c>
      <c r="CU29">
        <v>2</v>
      </c>
      <c r="CV29">
        <v>1</v>
      </c>
      <c r="CW29">
        <v>3</v>
      </c>
      <c r="CX29">
        <v>6</v>
      </c>
      <c r="CY29">
        <v>31</v>
      </c>
      <c r="CZ29">
        <v>4</v>
      </c>
      <c r="DA29">
        <v>1</v>
      </c>
      <c r="DB29">
        <v>2</v>
      </c>
      <c r="DC29">
        <v>6</v>
      </c>
      <c r="DD29">
        <v>16</v>
      </c>
      <c r="DE29">
        <v>5</v>
      </c>
      <c r="DF29">
        <v>1</v>
      </c>
      <c r="DG29">
        <v>2</v>
      </c>
      <c r="DH29">
        <v>6</v>
      </c>
      <c r="DI29">
        <v>69</v>
      </c>
      <c r="DJ29">
        <v>6</v>
      </c>
      <c r="DK29">
        <v>1</v>
      </c>
      <c r="DL29">
        <v>2</v>
      </c>
      <c r="DM29">
        <v>6</v>
      </c>
      <c r="DN29">
        <v>94</v>
      </c>
      <c r="DO29">
        <v>7</v>
      </c>
      <c r="DP29">
        <v>1</v>
      </c>
      <c r="DQ29">
        <v>2</v>
      </c>
      <c r="DR29">
        <v>6</v>
      </c>
      <c r="DS29">
        <v>97</v>
      </c>
      <c r="DT29">
        <v>7</v>
      </c>
      <c r="DU29">
        <v>1</v>
      </c>
      <c r="EA29">
        <v>77.040000000000006</v>
      </c>
      <c r="EB29">
        <v>76.44</v>
      </c>
      <c r="EC29">
        <v>75.92</v>
      </c>
      <c r="ED29">
        <v>75.430000000000007</v>
      </c>
      <c r="EE29">
        <v>74.5</v>
      </c>
      <c r="EG29">
        <f t="shared" si="6"/>
        <v>2.9099999999999966</v>
      </c>
      <c r="EH29" s="4">
        <f t="shared" si="2"/>
        <v>3.7592042371786549</v>
      </c>
      <c r="EI29">
        <v>1251</v>
      </c>
      <c r="EJ29">
        <v>5</v>
      </c>
      <c r="EK29">
        <v>365</v>
      </c>
      <c r="EL29">
        <v>5</v>
      </c>
      <c r="EM29">
        <v>258</v>
      </c>
      <c r="EN29">
        <v>5</v>
      </c>
      <c r="EO29">
        <f t="shared" si="3"/>
        <v>1874</v>
      </c>
      <c r="EP29">
        <v>1</v>
      </c>
      <c r="EQ29">
        <v>4.5</v>
      </c>
      <c r="ER29">
        <v>99</v>
      </c>
      <c r="ES29">
        <v>8</v>
      </c>
      <c r="ET29">
        <v>1</v>
      </c>
      <c r="EU29">
        <v>3</v>
      </c>
      <c r="EV29">
        <v>4</v>
      </c>
      <c r="EW29">
        <v>53</v>
      </c>
      <c r="EX29">
        <v>3</v>
      </c>
      <c r="EY29">
        <v>1</v>
      </c>
      <c r="EZ29">
        <v>3</v>
      </c>
      <c r="FA29">
        <v>3.5</v>
      </c>
      <c r="FB29">
        <v>24</v>
      </c>
      <c r="FC29">
        <v>3</v>
      </c>
      <c r="FD29">
        <v>1</v>
      </c>
      <c r="FE29">
        <v>3</v>
      </c>
      <c r="FF29">
        <v>4</v>
      </c>
      <c r="FG29">
        <v>5</v>
      </c>
      <c r="FH29">
        <v>2</v>
      </c>
      <c r="FI29">
        <v>1</v>
      </c>
      <c r="FJ29">
        <v>76.680000000000007</v>
      </c>
      <c r="FK29">
        <v>30.8</v>
      </c>
      <c r="FL29">
        <v>67.7</v>
      </c>
      <c r="FM29">
        <v>27.34</v>
      </c>
    </row>
    <row r="30" spans="1:170" x14ac:dyDescent="0.3">
      <c r="A30">
        <v>9</v>
      </c>
      <c r="B30" t="s">
        <v>7</v>
      </c>
      <c r="C30">
        <v>24</v>
      </c>
      <c r="D30">
        <v>1</v>
      </c>
      <c r="E30">
        <v>2</v>
      </c>
      <c r="F30">
        <v>67.27</v>
      </c>
      <c r="G30">
        <v>1.0149999999999999</v>
      </c>
      <c r="H30">
        <v>2</v>
      </c>
      <c r="I30">
        <v>4</v>
      </c>
      <c r="J30">
        <v>22</v>
      </c>
      <c r="K30">
        <v>3</v>
      </c>
      <c r="L30">
        <v>1</v>
      </c>
      <c r="M30">
        <v>67.599999999999994</v>
      </c>
      <c r="N30">
        <v>5</v>
      </c>
      <c r="O30">
        <v>4</v>
      </c>
      <c r="P30">
        <v>2</v>
      </c>
      <c r="Q30">
        <v>1</v>
      </c>
      <c r="R30">
        <v>1</v>
      </c>
      <c r="S30">
        <v>5</v>
      </c>
      <c r="T30">
        <v>6</v>
      </c>
      <c r="U30">
        <v>54</v>
      </c>
      <c r="V30">
        <v>3</v>
      </c>
      <c r="W30">
        <v>1</v>
      </c>
      <c r="X30">
        <v>3</v>
      </c>
      <c r="Y30">
        <v>6</v>
      </c>
      <c r="Z30">
        <v>82</v>
      </c>
      <c r="AA30">
        <v>5</v>
      </c>
      <c r="AB30">
        <v>1</v>
      </c>
      <c r="AC30">
        <v>3</v>
      </c>
      <c r="AD30">
        <v>7</v>
      </c>
      <c r="AE30">
        <v>100</v>
      </c>
      <c r="AF30">
        <v>7</v>
      </c>
      <c r="AG30">
        <v>1</v>
      </c>
      <c r="AH30">
        <v>3</v>
      </c>
      <c r="AI30">
        <v>7</v>
      </c>
      <c r="AJ30">
        <v>100</v>
      </c>
      <c r="AK30">
        <v>9</v>
      </c>
      <c r="AL30">
        <v>2</v>
      </c>
      <c r="AM30">
        <v>4</v>
      </c>
      <c r="AN30">
        <v>7</v>
      </c>
      <c r="AO30">
        <v>100</v>
      </c>
      <c r="AP30">
        <v>9</v>
      </c>
      <c r="AQ30">
        <v>1</v>
      </c>
      <c r="AW30">
        <v>67</v>
      </c>
      <c r="AX30">
        <v>66.45</v>
      </c>
      <c r="AY30">
        <v>66</v>
      </c>
      <c r="AZ30">
        <v>65.48</v>
      </c>
      <c r="BA30">
        <v>65.150000000000006</v>
      </c>
      <c r="BC30">
        <f t="shared" si="5"/>
        <v>2.4499999999999886</v>
      </c>
      <c r="BD30" s="4">
        <f t="shared" si="0"/>
        <v>3.6242603550295693</v>
      </c>
      <c r="BE30">
        <v>1190</v>
      </c>
      <c r="BF30">
        <v>3</v>
      </c>
      <c r="BG30">
        <v>235</v>
      </c>
      <c r="BH30">
        <v>5</v>
      </c>
      <c r="BI30">
        <v>179</v>
      </c>
      <c r="BJ30">
        <v>4</v>
      </c>
      <c r="BK30">
        <f t="shared" si="1"/>
        <v>1604</v>
      </c>
      <c r="BL30">
        <v>3</v>
      </c>
      <c r="BM30">
        <v>7</v>
      </c>
      <c r="BN30">
        <v>100</v>
      </c>
      <c r="BO30">
        <v>9</v>
      </c>
      <c r="BP30">
        <v>1</v>
      </c>
      <c r="BQ30">
        <v>4</v>
      </c>
      <c r="BR30">
        <v>4</v>
      </c>
      <c r="BS30">
        <v>10</v>
      </c>
      <c r="BT30">
        <v>1</v>
      </c>
      <c r="BU30">
        <v>1</v>
      </c>
      <c r="BV30">
        <v>4</v>
      </c>
      <c r="BW30">
        <v>4</v>
      </c>
      <c r="BX30">
        <v>1</v>
      </c>
      <c r="BY30">
        <v>1</v>
      </c>
      <c r="BZ30">
        <v>1</v>
      </c>
      <c r="CA30">
        <v>4</v>
      </c>
      <c r="CB30">
        <v>4</v>
      </c>
      <c r="CC30">
        <v>1</v>
      </c>
      <c r="CD30">
        <v>1</v>
      </c>
      <c r="CE30">
        <v>1</v>
      </c>
      <c r="CF30">
        <v>66.709999999999994</v>
      </c>
      <c r="CG30">
        <v>33.700000000000003</v>
      </c>
      <c r="CH30">
        <v>47.8</v>
      </c>
      <c r="CI30">
        <v>27.9</v>
      </c>
      <c r="CJ30">
        <v>67.14</v>
      </c>
      <c r="CK30">
        <v>1.01</v>
      </c>
      <c r="CL30">
        <v>1</v>
      </c>
      <c r="CM30">
        <v>4</v>
      </c>
      <c r="CN30">
        <v>49</v>
      </c>
      <c r="CO30">
        <v>3</v>
      </c>
      <c r="CP30">
        <v>1</v>
      </c>
      <c r="CQ30">
        <v>67.02</v>
      </c>
      <c r="CR30">
        <v>4</v>
      </c>
      <c r="CS30">
        <v>4</v>
      </c>
      <c r="CT30">
        <v>41</v>
      </c>
      <c r="CU30">
        <v>3</v>
      </c>
      <c r="CV30">
        <v>1</v>
      </c>
      <c r="CW30">
        <v>3</v>
      </c>
      <c r="CX30">
        <v>5</v>
      </c>
      <c r="CY30">
        <v>59</v>
      </c>
      <c r="CZ30">
        <v>2</v>
      </c>
      <c r="DA30">
        <v>1</v>
      </c>
      <c r="DB30">
        <v>3</v>
      </c>
      <c r="DC30">
        <v>6</v>
      </c>
      <c r="DD30">
        <v>76</v>
      </c>
      <c r="DE30">
        <v>3</v>
      </c>
      <c r="DF30">
        <v>1</v>
      </c>
      <c r="DG30">
        <v>2</v>
      </c>
      <c r="DH30">
        <v>6.5</v>
      </c>
      <c r="DI30">
        <v>71</v>
      </c>
      <c r="DJ30">
        <v>5</v>
      </c>
      <c r="DK30">
        <v>1</v>
      </c>
      <c r="DL30">
        <v>2</v>
      </c>
      <c r="DM30">
        <v>6</v>
      </c>
      <c r="DN30">
        <v>88</v>
      </c>
      <c r="DO30">
        <v>7</v>
      </c>
      <c r="DP30">
        <v>3</v>
      </c>
      <c r="DQ30">
        <v>2</v>
      </c>
      <c r="DR30">
        <v>7</v>
      </c>
      <c r="DS30">
        <v>97</v>
      </c>
      <c r="DT30">
        <v>8</v>
      </c>
      <c r="DU30">
        <v>2</v>
      </c>
      <c r="DV30">
        <v>1</v>
      </c>
      <c r="DW30">
        <v>7</v>
      </c>
      <c r="DX30">
        <v>100</v>
      </c>
      <c r="DY30">
        <v>8</v>
      </c>
      <c r="DZ30">
        <v>1</v>
      </c>
      <c r="EA30">
        <v>67.040000000000006</v>
      </c>
      <c r="EB30">
        <v>66.459999999999994</v>
      </c>
      <c r="EC30">
        <v>66.02</v>
      </c>
      <c r="ED30">
        <v>65.63</v>
      </c>
      <c r="EE30">
        <v>65.239999999999995</v>
      </c>
      <c r="EF30">
        <v>64.900000000000006</v>
      </c>
      <c r="EG30">
        <f>CQ30-EF30</f>
        <v>2.1199999999999903</v>
      </c>
      <c r="EH30" s="4">
        <f t="shared" si="2"/>
        <v>3.1632348552670702</v>
      </c>
      <c r="EI30">
        <v>1634</v>
      </c>
      <c r="EJ30">
        <v>4</v>
      </c>
      <c r="EK30">
        <v>389</v>
      </c>
      <c r="EL30">
        <v>4</v>
      </c>
      <c r="EM30">
        <v>153</v>
      </c>
      <c r="EN30">
        <v>5</v>
      </c>
      <c r="EO30">
        <f t="shared" si="3"/>
        <v>2176</v>
      </c>
      <c r="EP30">
        <v>1</v>
      </c>
      <c r="EQ30">
        <v>7</v>
      </c>
      <c r="ER30">
        <v>100</v>
      </c>
      <c r="ES30">
        <v>9</v>
      </c>
      <c r="ET30">
        <v>1</v>
      </c>
      <c r="EU30">
        <v>3</v>
      </c>
      <c r="EV30">
        <v>5</v>
      </c>
      <c r="EW30">
        <v>7</v>
      </c>
      <c r="EX30">
        <v>1</v>
      </c>
      <c r="EY30">
        <v>1</v>
      </c>
      <c r="EZ30">
        <v>3</v>
      </c>
      <c r="FA30">
        <v>4.5</v>
      </c>
      <c r="FB30">
        <v>0</v>
      </c>
      <c r="FC30">
        <v>1</v>
      </c>
      <c r="FD30">
        <v>1</v>
      </c>
      <c r="FE30">
        <v>3</v>
      </c>
      <c r="FF30">
        <v>4</v>
      </c>
      <c r="FG30">
        <v>0</v>
      </c>
      <c r="FH30">
        <v>1</v>
      </c>
      <c r="FI30">
        <v>1</v>
      </c>
      <c r="FJ30">
        <v>67.16</v>
      </c>
      <c r="FK30">
        <v>31.5</v>
      </c>
      <c r="FL30">
        <v>63.4</v>
      </c>
      <c r="FM30">
        <v>27.56</v>
      </c>
    </row>
    <row r="31" spans="1:170" x14ac:dyDescent="0.3">
      <c r="A31">
        <v>10</v>
      </c>
      <c r="B31" t="s">
        <v>6</v>
      </c>
      <c r="C31">
        <v>28</v>
      </c>
      <c r="D31">
        <v>1</v>
      </c>
      <c r="E31">
        <v>2</v>
      </c>
      <c r="F31">
        <v>59.77</v>
      </c>
      <c r="G31">
        <v>1.0249999999999999</v>
      </c>
      <c r="H31">
        <v>1</v>
      </c>
      <c r="I31">
        <v>3</v>
      </c>
      <c r="J31">
        <v>15</v>
      </c>
      <c r="K31">
        <v>2</v>
      </c>
      <c r="L31">
        <v>1</v>
      </c>
      <c r="M31">
        <v>60.18</v>
      </c>
      <c r="N31">
        <v>5</v>
      </c>
      <c r="O31">
        <v>2</v>
      </c>
      <c r="P31">
        <v>15</v>
      </c>
      <c r="Q31">
        <v>2</v>
      </c>
      <c r="R31">
        <v>1</v>
      </c>
      <c r="S31">
        <v>2</v>
      </c>
      <c r="T31">
        <v>5.5</v>
      </c>
      <c r="U31">
        <v>23</v>
      </c>
      <c r="V31">
        <v>3</v>
      </c>
      <c r="W31">
        <v>1</v>
      </c>
      <c r="X31">
        <v>2</v>
      </c>
      <c r="Y31">
        <v>7</v>
      </c>
      <c r="Z31">
        <v>47</v>
      </c>
      <c r="AA31">
        <v>6</v>
      </c>
      <c r="AB31">
        <v>1</v>
      </c>
      <c r="AC31">
        <v>1</v>
      </c>
      <c r="AD31">
        <v>6.5</v>
      </c>
      <c r="AE31">
        <v>73</v>
      </c>
      <c r="AF31">
        <v>7</v>
      </c>
      <c r="AG31">
        <v>1</v>
      </c>
      <c r="AH31">
        <v>2</v>
      </c>
      <c r="AI31">
        <v>5.5</v>
      </c>
      <c r="AJ31">
        <v>90</v>
      </c>
      <c r="AK31">
        <v>7</v>
      </c>
      <c r="AL31">
        <v>1</v>
      </c>
      <c r="AM31">
        <v>1</v>
      </c>
      <c r="AN31">
        <v>6.5</v>
      </c>
      <c r="AO31">
        <v>91</v>
      </c>
      <c r="AP31">
        <v>8</v>
      </c>
      <c r="AQ31">
        <v>1</v>
      </c>
      <c r="AW31">
        <v>60</v>
      </c>
      <c r="AX31">
        <v>59.37</v>
      </c>
      <c r="AY31">
        <v>58.84</v>
      </c>
      <c r="AZ31">
        <v>58.35</v>
      </c>
      <c r="BA31">
        <v>57.84</v>
      </c>
      <c r="BC31">
        <f t="shared" si="5"/>
        <v>2.3399999999999963</v>
      </c>
      <c r="BD31" s="4">
        <f t="shared" si="0"/>
        <v>3.8883349950149491</v>
      </c>
      <c r="BE31">
        <v>889</v>
      </c>
      <c r="BF31">
        <v>4</v>
      </c>
      <c r="BG31">
        <v>164</v>
      </c>
      <c r="BH31">
        <v>5</v>
      </c>
      <c r="BI31">
        <v>189</v>
      </c>
      <c r="BJ31">
        <v>4</v>
      </c>
      <c r="BK31">
        <f t="shared" si="1"/>
        <v>1242</v>
      </c>
      <c r="BL31">
        <v>1</v>
      </c>
      <c r="BM31">
        <v>4.5</v>
      </c>
      <c r="BN31">
        <v>100</v>
      </c>
      <c r="BO31">
        <v>8</v>
      </c>
      <c r="BP31">
        <v>2</v>
      </c>
      <c r="BQ31">
        <v>3</v>
      </c>
      <c r="BR31">
        <v>3.5</v>
      </c>
      <c r="BS31">
        <v>31</v>
      </c>
      <c r="BT31">
        <v>4</v>
      </c>
      <c r="BU31">
        <v>2</v>
      </c>
      <c r="BV31">
        <v>2</v>
      </c>
      <c r="BW31">
        <v>3.5</v>
      </c>
      <c r="BX31">
        <v>26</v>
      </c>
      <c r="BY31">
        <v>4</v>
      </c>
      <c r="BZ31">
        <v>1</v>
      </c>
      <c r="CA31">
        <v>2</v>
      </c>
      <c r="CB31">
        <v>3.5</v>
      </c>
      <c r="CC31">
        <v>1</v>
      </c>
      <c r="CD31">
        <v>3</v>
      </c>
      <c r="CE31">
        <v>1</v>
      </c>
      <c r="CF31">
        <v>58.95</v>
      </c>
      <c r="CG31">
        <v>33.799999999999997</v>
      </c>
      <c r="CH31">
        <v>50.1</v>
      </c>
      <c r="CI31">
        <v>28.23</v>
      </c>
      <c r="CJ31">
        <v>60.07</v>
      </c>
      <c r="CK31">
        <v>1.0129999999999999</v>
      </c>
      <c r="CL31">
        <v>3</v>
      </c>
      <c r="CM31">
        <v>3</v>
      </c>
      <c r="CN31">
        <v>32</v>
      </c>
      <c r="CO31">
        <v>3</v>
      </c>
      <c r="CP31">
        <v>1</v>
      </c>
      <c r="CQ31">
        <v>60.49</v>
      </c>
      <c r="CR31">
        <v>5</v>
      </c>
      <c r="CS31">
        <v>3</v>
      </c>
      <c r="CT31">
        <v>9</v>
      </c>
      <c r="CU31">
        <v>1</v>
      </c>
      <c r="CV31">
        <v>1</v>
      </c>
      <c r="CW31">
        <v>5</v>
      </c>
      <c r="CX31">
        <v>5</v>
      </c>
      <c r="CY31">
        <v>15</v>
      </c>
      <c r="CZ31">
        <v>1</v>
      </c>
      <c r="DA31">
        <v>1</v>
      </c>
      <c r="DB31">
        <v>4</v>
      </c>
      <c r="DC31">
        <v>6.5</v>
      </c>
      <c r="DD31">
        <v>20</v>
      </c>
      <c r="DE31">
        <v>6</v>
      </c>
      <c r="DF31">
        <v>1</v>
      </c>
      <c r="DG31">
        <v>4</v>
      </c>
      <c r="DH31">
        <v>6</v>
      </c>
      <c r="DI31">
        <v>50</v>
      </c>
      <c r="DJ31">
        <v>7</v>
      </c>
      <c r="DK31">
        <v>1</v>
      </c>
      <c r="DL31">
        <v>4</v>
      </c>
      <c r="DM31">
        <v>7</v>
      </c>
      <c r="DN31">
        <v>92</v>
      </c>
      <c r="DO31">
        <v>8</v>
      </c>
      <c r="DP31">
        <v>1</v>
      </c>
      <c r="DQ31">
        <v>3</v>
      </c>
      <c r="DR31">
        <v>6.5</v>
      </c>
      <c r="DS31">
        <v>100</v>
      </c>
      <c r="DT31">
        <v>9</v>
      </c>
      <c r="DU31">
        <v>1</v>
      </c>
      <c r="EA31">
        <v>60.27</v>
      </c>
      <c r="EB31">
        <v>59.82</v>
      </c>
      <c r="EC31">
        <v>59.38</v>
      </c>
      <c r="ED31">
        <v>58.9</v>
      </c>
      <c r="EE31">
        <v>58.27</v>
      </c>
      <c r="EG31">
        <f t="shared" si="6"/>
        <v>2.2199999999999989</v>
      </c>
      <c r="EH31" s="4">
        <f t="shared" si="2"/>
        <v>3.6700281038188112</v>
      </c>
      <c r="EI31">
        <v>896</v>
      </c>
      <c r="EJ31">
        <v>5</v>
      </c>
      <c r="EK31">
        <v>38</v>
      </c>
      <c r="EL31">
        <v>6</v>
      </c>
      <c r="EM31">
        <v>50</v>
      </c>
      <c r="EN31">
        <v>6</v>
      </c>
      <c r="EO31">
        <f t="shared" si="3"/>
        <v>984</v>
      </c>
      <c r="EP31">
        <v>3</v>
      </c>
      <c r="EQ31">
        <v>4.5</v>
      </c>
      <c r="ER31">
        <v>100</v>
      </c>
      <c r="ES31">
        <v>9</v>
      </c>
      <c r="ET31">
        <v>1</v>
      </c>
      <c r="EU31">
        <v>3</v>
      </c>
      <c r="EV31">
        <v>3.5</v>
      </c>
      <c r="EW31">
        <v>43</v>
      </c>
      <c r="EX31">
        <v>3</v>
      </c>
      <c r="EY31">
        <v>1</v>
      </c>
      <c r="EZ31">
        <v>2</v>
      </c>
      <c r="FA31">
        <v>2.5</v>
      </c>
      <c r="FB31">
        <v>17</v>
      </c>
      <c r="FC31">
        <v>2</v>
      </c>
      <c r="FD31">
        <v>1</v>
      </c>
      <c r="FE31">
        <v>2</v>
      </c>
      <c r="FF31">
        <v>3</v>
      </c>
      <c r="FG31">
        <v>19</v>
      </c>
      <c r="FH31">
        <v>2</v>
      </c>
      <c r="FI31">
        <v>1</v>
      </c>
      <c r="FJ31">
        <v>59.48</v>
      </c>
      <c r="FK31">
        <v>30.8</v>
      </c>
      <c r="FL31">
        <v>63.8</v>
      </c>
      <c r="FM31">
        <v>26.97</v>
      </c>
    </row>
    <row r="32" spans="1:170" x14ac:dyDescent="0.3">
      <c r="A32">
        <v>11</v>
      </c>
      <c r="B32" t="s">
        <v>6</v>
      </c>
      <c r="C32">
        <v>30</v>
      </c>
      <c r="D32">
        <v>2</v>
      </c>
      <c r="E32">
        <v>1</v>
      </c>
      <c r="F32">
        <v>48.82</v>
      </c>
      <c r="G32">
        <v>1.0109999999999999</v>
      </c>
      <c r="H32">
        <v>2</v>
      </c>
      <c r="I32">
        <v>4.5</v>
      </c>
      <c r="J32">
        <v>39</v>
      </c>
      <c r="K32">
        <v>3</v>
      </c>
      <c r="L32">
        <v>1</v>
      </c>
      <c r="M32">
        <v>49.07</v>
      </c>
      <c r="N32">
        <v>4</v>
      </c>
      <c r="O32">
        <v>4</v>
      </c>
      <c r="P32">
        <v>21</v>
      </c>
      <c r="Q32">
        <v>3</v>
      </c>
      <c r="R32">
        <v>1</v>
      </c>
      <c r="S32">
        <v>3</v>
      </c>
      <c r="T32">
        <v>6</v>
      </c>
      <c r="U32">
        <v>35</v>
      </c>
      <c r="V32">
        <v>3</v>
      </c>
      <c r="W32">
        <v>1</v>
      </c>
      <c r="X32">
        <v>2</v>
      </c>
      <c r="Y32">
        <v>6.5</v>
      </c>
      <c r="Z32">
        <v>75</v>
      </c>
      <c r="AA32">
        <v>5</v>
      </c>
      <c r="AB32">
        <v>1</v>
      </c>
      <c r="AC32">
        <v>1</v>
      </c>
      <c r="AD32">
        <v>7</v>
      </c>
      <c r="AE32">
        <v>93</v>
      </c>
      <c r="AF32">
        <v>7</v>
      </c>
      <c r="AG32">
        <v>1</v>
      </c>
      <c r="AH32">
        <v>1</v>
      </c>
      <c r="AI32">
        <v>7</v>
      </c>
      <c r="AJ32">
        <v>100</v>
      </c>
      <c r="AK32">
        <v>9</v>
      </c>
      <c r="AL32">
        <v>1</v>
      </c>
      <c r="AM32">
        <v>1</v>
      </c>
      <c r="AN32">
        <v>7</v>
      </c>
      <c r="AO32">
        <v>100</v>
      </c>
      <c r="AP32">
        <v>9</v>
      </c>
      <c r="AQ32">
        <v>1</v>
      </c>
      <c r="AW32">
        <v>48.74</v>
      </c>
      <c r="AX32">
        <v>48.25</v>
      </c>
      <c r="AY32">
        <v>47.84</v>
      </c>
      <c r="AZ32">
        <v>47.4</v>
      </c>
      <c r="BA32">
        <v>47.15</v>
      </c>
      <c r="BC32">
        <f t="shared" si="5"/>
        <v>1.9200000000000017</v>
      </c>
      <c r="BD32" s="4">
        <f t="shared" si="0"/>
        <v>3.912777664560835</v>
      </c>
      <c r="BE32">
        <v>956</v>
      </c>
      <c r="BF32">
        <v>5</v>
      </c>
      <c r="BG32">
        <v>242</v>
      </c>
      <c r="BH32">
        <v>6</v>
      </c>
      <c r="BI32">
        <v>61</v>
      </c>
      <c r="BJ32">
        <v>5</v>
      </c>
      <c r="BK32">
        <f t="shared" si="1"/>
        <v>1259</v>
      </c>
      <c r="BL32">
        <v>1</v>
      </c>
      <c r="BM32">
        <v>7</v>
      </c>
      <c r="BN32">
        <v>100</v>
      </c>
      <c r="BO32">
        <v>9</v>
      </c>
      <c r="BP32">
        <v>1</v>
      </c>
      <c r="BQ32">
        <v>3</v>
      </c>
      <c r="BR32">
        <v>6</v>
      </c>
      <c r="BS32">
        <v>50</v>
      </c>
      <c r="BT32">
        <v>4</v>
      </c>
      <c r="BU32">
        <v>1</v>
      </c>
      <c r="BV32">
        <v>2</v>
      </c>
      <c r="BW32">
        <v>4</v>
      </c>
      <c r="BX32">
        <v>13</v>
      </c>
      <c r="BY32">
        <v>2</v>
      </c>
      <c r="BZ32">
        <v>1</v>
      </c>
      <c r="CA32">
        <v>2</v>
      </c>
      <c r="CB32">
        <v>5</v>
      </c>
      <c r="CC32">
        <v>15</v>
      </c>
      <c r="CD32">
        <v>1</v>
      </c>
      <c r="CE32">
        <v>1</v>
      </c>
      <c r="CF32">
        <v>48.45</v>
      </c>
      <c r="CG32">
        <v>34.5</v>
      </c>
      <c r="CH32">
        <v>46.8</v>
      </c>
      <c r="CI32">
        <v>28.69</v>
      </c>
      <c r="CJ32">
        <v>48.59</v>
      </c>
      <c r="CK32">
        <v>1.0129999999999999</v>
      </c>
      <c r="CL32">
        <v>1</v>
      </c>
      <c r="CM32">
        <v>3</v>
      </c>
      <c r="CN32">
        <v>60</v>
      </c>
      <c r="CO32">
        <v>5</v>
      </c>
      <c r="CP32">
        <v>1</v>
      </c>
      <c r="CQ32">
        <v>48.88</v>
      </c>
      <c r="CR32">
        <v>3.5</v>
      </c>
      <c r="CS32">
        <v>3</v>
      </c>
      <c r="CT32">
        <v>20</v>
      </c>
      <c r="CU32">
        <v>3</v>
      </c>
      <c r="CV32">
        <v>1</v>
      </c>
      <c r="CW32">
        <v>2</v>
      </c>
      <c r="CX32">
        <v>5.5</v>
      </c>
      <c r="CY32">
        <v>61</v>
      </c>
      <c r="CZ32">
        <v>3</v>
      </c>
      <c r="DA32">
        <v>1</v>
      </c>
      <c r="DB32">
        <v>1</v>
      </c>
      <c r="DC32">
        <v>6</v>
      </c>
      <c r="DD32">
        <v>77</v>
      </c>
      <c r="DE32">
        <v>6</v>
      </c>
      <c r="DF32">
        <v>1</v>
      </c>
      <c r="DG32">
        <v>1</v>
      </c>
      <c r="DH32">
        <v>6.5</v>
      </c>
      <c r="DI32">
        <v>100</v>
      </c>
      <c r="DJ32">
        <v>7</v>
      </c>
      <c r="DK32">
        <v>1</v>
      </c>
      <c r="DL32">
        <v>1</v>
      </c>
      <c r="DM32">
        <v>6.5</v>
      </c>
      <c r="DN32">
        <v>100</v>
      </c>
      <c r="DO32">
        <v>8</v>
      </c>
      <c r="DP32">
        <v>1</v>
      </c>
      <c r="DQ32">
        <v>1</v>
      </c>
      <c r="DR32">
        <v>6.5</v>
      </c>
      <c r="DS32">
        <v>100</v>
      </c>
      <c r="DT32">
        <v>9</v>
      </c>
      <c r="DU32">
        <v>1</v>
      </c>
      <c r="EA32">
        <v>48.54</v>
      </c>
      <c r="EB32">
        <v>48.09</v>
      </c>
      <c r="EC32">
        <v>47.73</v>
      </c>
      <c r="ED32">
        <v>47.3</v>
      </c>
      <c r="EE32">
        <v>46.95</v>
      </c>
      <c r="EG32">
        <f t="shared" si="6"/>
        <v>1.9299999999999997</v>
      </c>
      <c r="EH32" s="4">
        <f t="shared" si="2"/>
        <v>3.9484451718494262</v>
      </c>
      <c r="EI32">
        <v>772</v>
      </c>
      <c r="EJ32">
        <v>4</v>
      </c>
      <c r="EK32">
        <v>167</v>
      </c>
      <c r="EL32">
        <v>5</v>
      </c>
      <c r="EM32">
        <v>0</v>
      </c>
      <c r="EN32">
        <v>5</v>
      </c>
      <c r="EO32">
        <f t="shared" si="3"/>
        <v>939</v>
      </c>
      <c r="EP32">
        <v>1</v>
      </c>
      <c r="EQ32">
        <v>5</v>
      </c>
      <c r="ER32">
        <v>100</v>
      </c>
      <c r="ES32">
        <v>9</v>
      </c>
      <c r="ET32">
        <v>1</v>
      </c>
      <c r="EU32">
        <v>2</v>
      </c>
      <c r="EV32">
        <v>4</v>
      </c>
      <c r="EW32">
        <v>59</v>
      </c>
      <c r="EX32">
        <v>5</v>
      </c>
      <c r="EY32">
        <v>1</v>
      </c>
      <c r="EZ32">
        <v>1</v>
      </c>
      <c r="FA32">
        <v>5</v>
      </c>
      <c r="FB32">
        <v>21</v>
      </c>
      <c r="FC32">
        <v>3</v>
      </c>
      <c r="FD32">
        <v>1</v>
      </c>
      <c r="FE32">
        <v>1</v>
      </c>
      <c r="FF32">
        <v>3.5</v>
      </c>
      <c r="FG32">
        <v>15</v>
      </c>
      <c r="FH32">
        <v>2</v>
      </c>
      <c r="FI32">
        <v>1</v>
      </c>
      <c r="FJ32">
        <v>48.02</v>
      </c>
      <c r="FK32">
        <v>30.8</v>
      </c>
      <c r="FL32">
        <v>63.8</v>
      </c>
      <c r="FM32">
        <v>26.97</v>
      </c>
    </row>
    <row r="33" spans="1:169" x14ac:dyDescent="0.3">
      <c r="A33">
        <v>12</v>
      </c>
      <c r="B33" t="s">
        <v>7</v>
      </c>
      <c r="C33">
        <v>30</v>
      </c>
      <c r="D33">
        <v>1</v>
      </c>
      <c r="E33">
        <v>2</v>
      </c>
      <c r="F33">
        <v>97.08</v>
      </c>
      <c r="G33">
        <v>1.02</v>
      </c>
      <c r="H33">
        <v>1</v>
      </c>
      <c r="I33">
        <v>4</v>
      </c>
      <c r="J33">
        <v>22</v>
      </c>
      <c r="K33">
        <v>4</v>
      </c>
      <c r="L33">
        <v>1</v>
      </c>
      <c r="M33">
        <v>97.62</v>
      </c>
      <c r="N33">
        <v>3</v>
      </c>
      <c r="O33">
        <v>5</v>
      </c>
      <c r="P33">
        <v>18</v>
      </c>
      <c r="Q33">
        <v>5</v>
      </c>
      <c r="R33">
        <v>1</v>
      </c>
      <c r="S33">
        <v>3</v>
      </c>
      <c r="T33">
        <v>6</v>
      </c>
      <c r="U33">
        <v>23</v>
      </c>
      <c r="V33">
        <v>7</v>
      </c>
      <c r="W33">
        <v>1</v>
      </c>
      <c r="X33">
        <v>3</v>
      </c>
      <c r="Y33">
        <v>6.5</v>
      </c>
      <c r="Z33">
        <v>25</v>
      </c>
      <c r="AA33">
        <v>6</v>
      </c>
      <c r="AB33">
        <v>1</v>
      </c>
      <c r="AC33">
        <v>2</v>
      </c>
      <c r="AD33">
        <v>6.5</v>
      </c>
      <c r="AE33">
        <v>20</v>
      </c>
      <c r="AF33">
        <v>7</v>
      </c>
      <c r="AG33">
        <v>1</v>
      </c>
      <c r="AH33">
        <v>2</v>
      </c>
      <c r="AI33">
        <v>7.5</v>
      </c>
      <c r="AJ33">
        <v>76</v>
      </c>
      <c r="AK33">
        <v>9</v>
      </c>
      <c r="AL33">
        <v>1</v>
      </c>
      <c r="AW33">
        <v>96.67</v>
      </c>
      <c r="AX33">
        <v>95.6</v>
      </c>
      <c r="AY33">
        <v>94.7</v>
      </c>
      <c r="AZ33">
        <v>93.9</v>
      </c>
      <c r="BC33">
        <f>M33-AZ33</f>
        <v>3.7199999999999989</v>
      </c>
      <c r="BD33" s="4">
        <f t="shared" si="0"/>
        <v>3.8106945298094641</v>
      </c>
      <c r="BE33">
        <v>1121</v>
      </c>
      <c r="BF33">
        <v>4</v>
      </c>
      <c r="BG33">
        <v>38</v>
      </c>
      <c r="BH33">
        <v>5</v>
      </c>
      <c r="BI33">
        <v>36</v>
      </c>
      <c r="BJ33">
        <v>4</v>
      </c>
      <c r="BK33">
        <f t="shared" si="1"/>
        <v>1195</v>
      </c>
      <c r="BL33">
        <v>1</v>
      </c>
      <c r="BM33">
        <v>7.5</v>
      </c>
      <c r="BN33">
        <v>100</v>
      </c>
      <c r="BO33">
        <v>8</v>
      </c>
      <c r="BP33">
        <v>1</v>
      </c>
      <c r="BQ33">
        <v>1</v>
      </c>
      <c r="BR33">
        <v>6</v>
      </c>
      <c r="BS33">
        <v>21</v>
      </c>
      <c r="BT33">
        <v>5</v>
      </c>
      <c r="BU33">
        <v>1</v>
      </c>
      <c r="BV33">
        <v>1</v>
      </c>
      <c r="BW33">
        <v>4</v>
      </c>
      <c r="BX33">
        <v>47</v>
      </c>
      <c r="BY33">
        <v>5</v>
      </c>
      <c r="BZ33">
        <v>1</v>
      </c>
      <c r="CA33">
        <v>1</v>
      </c>
      <c r="CB33">
        <v>4</v>
      </c>
      <c r="CC33">
        <v>46</v>
      </c>
      <c r="CD33">
        <v>4</v>
      </c>
      <c r="CE33">
        <v>1</v>
      </c>
      <c r="CF33">
        <v>94.99</v>
      </c>
      <c r="CG33">
        <v>34.299999999999997</v>
      </c>
      <c r="CH33">
        <v>48</v>
      </c>
      <c r="CI33">
        <v>28.44</v>
      </c>
      <c r="CJ33">
        <v>94.66</v>
      </c>
      <c r="CK33">
        <v>1.022</v>
      </c>
      <c r="CL33">
        <v>2</v>
      </c>
      <c r="CM33">
        <v>6</v>
      </c>
      <c r="CN33">
        <v>70</v>
      </c>
      <c r="CO33">
        <v>5</v>
      </c>
      <c r="CP33">
        <v>1</v>
      </c>
      <c r="CQ33">
        <v>95.05</v>
      </c>
      <c r="CR33">
        <v>3</v>
      </c>
      <c r="CS33">
        <v>5</v>
      </c>
      <c r="CT33">
        <v>67</v>
      </c>
      <c r="CU33">
        <v>5</v>
      </c>
      <c r="CV33">
        <v>1</v>
      </c>
      <c r="CW33">
        <v>3</v>
      </c>
      <c r="CX33">
        <v>6</v>
      </c>
      <c r="CY33">
        <v>66</v>
      </c>
      <c r="CZ33">
        <v>6</v>
      </c>
      <c r="DA33">
        <v>2</v>
      </c>
      <c r="DB33">
        <v>2</v>
      </c>
      <c r="DC33">
        <v>6.5</v>
      </c>
      <c r="DD33">
        <v>62</v>
      </c>
      <c r="DE33">
        <v>6</v>
      </c>
      <c r="DF33">
        <v>1</v>
      </c>
      <c r="DG33">
        <v>2</v>
      </c>
      <c r="DH33">
        <v>6.5</v>
      </c>
      <c r="DI33">
        <v>74</v>
      </c>
      <c r="DJ33">
        <v>6</v>
      </c>
      <c r="DK33">
        <v>1</v>
      </c>
      <c r="DL33">
        <v>3</v>
      </c>
      <c r="DM33">
        <v>6.5</v>
      </c>
      <c r="DN33">
        <v>70</v>
      </c>
      <c r="DO33">
        <v>7</v>
      </c>
      <c r="DP33">
        <v>1</v>
      </c>
      <c r="DQ33">
        <v>3</v>
      </c>
      <c r="DR33">
        <v>6.5</v>
      </c>
      <c r="DS33">
        <v>86</v>
      </c>
      <c r="DT33">
        <v>8</v>
      </c>
      <c r="DU33">
        <v>1</v>
      </c>
      <c r="DV33">
        <v>2</v>
      </c>
      <c r="DW33">
        <v>7</v>
      </c>
      <c r="DX33">
        <v>100</v>
      </c>
      <c r="DY33">
        <v>8</v>
      </c>
      <c r="DZ33">
        <v>1</v>
      </c>
      <c r="EA33">
        <v>94.63</v>
      </c>
      <c r="EB33">
        <v>93.98</v>
      </c>
      <c r="EC33">
        <v>93.37</v>
      </c>
      <c r="ED33">
        <v>92.9</v>
      </c>
      <c r="EE33">
        <v>92.45</v>
      </c>
      <c r="EF33">
        <v>91.5</v>
      </c>
      <c r="EG33">
        <f>CQ33-EF33</f>
        <v>3.5499999999999972</v>
      </c>
      <c r="EH33" s="4">
        <f t="shared" si="2"/>
        <v>3.7348763808521803</v>
      </c>
      <c r="EI33">
        <v>1670</v>
      </c>
      <c r="EJ33">
        <v>5</v>
      </c>
      <c r="EK33">
        <v>280</v>
      </c>
      <c r="EL33">
        <v>5</v>
      </c>
      <c r="EM33">
        <v>207</v>
      </c>
      <c r="EN33">
        <v>6</v>
      </c>
      <c r="EO33">
        <f t="shared" si="3"/>
        <v>2157</v>
      </c>
      <c r="EP33">
        <v>1</v>
      </c>
      <c r="EQ33">
        <v>7</v>
      </c>
      <c r="ER33">
        <v>100</v>
      </c>
      <c r="ES33">
        <v>8</v>
      </c>
      <c r="ET33">
        <v>1</v>
      </c>
      <c r="EU33">
        <v>1</v>
      </c>
      <c r="EV33">
        <v>6</v>
      </c>
      <c r="EW33">
        <v>48</v>
      </c>
      <c r="EX33">
        <v>5</v>
      </c>
      <c r="EY33">
        <v>1</v>
      </c>
      <c r="EZ33">
        <v>1</v>
      </c>
      <c r="FA33">
        <v>4</v>
      </c>
      <c r="FB33">
        <v>18</v>
      </c>
      <c r="FC33">
        <v>3</v>
      </c>
      <c r="FD33">
        <v>1</v>
      </c>
      <c r="FE33">
        <v>1</v>
      </c>
      <c r="FF33">
        <v>4</v>
      </c>
      <c r="FG33">
        <v>11</v>
      </c>
      <c r="FH33">
        <v>2</v>
      </c>
      <c r="FI33">
        <v>1</v>
      </c>
      <c r="FJ33">
        <v>94.06</v>
      </c>
      <c r="FK33">
        <v>31.5</v>
      </c>
      <c r="FL33">
        <v>63.4</v>
      </c>
      <c r="FM33">
        <v>27.56</v>
      </c>
    </row>
    <row r="34" spans="1:169" x14ac:dyDescent="0.3">
      <c r="A34">
        <v>13</v>
      </c>
      <c r="B34" t="s">
        <v>7</v>
      </c>
      <c r="C34">
        <v>28</v>
      </c>
      <c r="D34">
        <v>1</v>
      </c>
      <c r="E34">
        <v>2</v>
      </c>
      <c r="F34">
        <v>110.65</v>
      </c>
      <c r="G34">
        <v>1.018</v>
      </c>
      <c r="H34">
        <v>1</v>
      </c>
      <c r="I34">
        <v>4</v>
      </c>
      <c r="J34">
        <v>83</v>
      </c>
      <c r="K34">
        <v>7</v>
      </c>
      <c r="L34">
        <v>1</v>
      </c>
      <c r="M34">
        <v>111.02</v>
      </c>
      <c r="N34">
        <v>3</v>
      </c>
      <c r="O34">
        <v>4</v>
      </c>
      <c r="P34">
        <v>11</v>
      </c>
      <c r="Q34">
        <v>1</v>
      </c>
      <c r="R34">
        <v>1</v>
      </c>
      <c r="S34">
        <v>3</v>
      </c>
      <c r="T34">
        <v>6</v>
      </c>
      <c r="U34">
        <v>0</v>
      </c>
      <c r="V34">
        <v>3</v>
      </c>
      <c r="W34">
        <v>1</v>
      </c>
      <c r="X34">
        <v>3</v>
      </c>
      <c r="Y34">
        <v>7</v>
      </c>
      <c r="Z34">
        <v>52</v>
      </c>
      <c r="AA34">
        <v>7</v>
      </c>
      <c r="AB34">
        <v>1</v>
      </c>
      <c r="AC34">
        <v>2</v>
      </c>
      <c r="AD34">
        <v>7</v>
      </c>
      <c r="AE34">
        <v>92</v>
      </c>
      <c r="AF34">
        <v>8</v>
      </c>
      <c r="AG34">
        <v>1</v>
      </c>
      <c r="AH34">
        <v>2</v>
      </c>
      <c r="AI34">
        <v>7</v>
      </c>
      <c r="AJ34">
        <v>96</v>
      </c>
      <c r="AK34">
        <v>9</v>
      </c>
      <c r="AL34">
        <v>1</v>
      </c>
      <c r="AM34">
        <v>1</v>
      </c>
      <c r="AN34">
        <v>7.5</v>
      </c>
      <c r="AO34">
        <v>97</v>
      </c>
      <c r="AP34">
        <v>9</v>
      </c>
      <c r="AQ34">
        <v>1</v>
      </c>
      <c r="AW34">
        <v>110.34</v>
      </c>
      <c r="AX34">
        <v>109.34</v>
      </c>
      <c r="AY34">
        <v>108.45</v>
      </c>
      <c r="AZ34">
        <v>107.64</v>
      </c>
      <c r="BA34">
        <v>106.8</v>
      </c>
      <c r="BC34">
        <f t="shared" si="5"/>
        <v>4.2199999999999989</v>
      </c>
      <c r="BD34" s="4">
        <f t="shared" si="0"/>
        <v>3.8011169158710132</v>
      </c>
      <c r="BE34">
        <v>1200</v>
      </c>
      <c r="BF34">
        <v>5</v>
      </c>
      <c r="BG34">
        <v>594</v>
      </c>
      <c r="BH34">
        <v>6</v>
      </c>
      <c r="BI34">
        <v>574</v>
      </c>
      <c r="BJ34">
        <v>4</v>
      </c>
      <c r="BK34">
        <f t="shared" si="1"/>
        <v>2368</v>
      </c>
      <c r="BL34">
        <v>1</v>
      </c>
      <c r="BM34">
        <v>7</v>
      </c>
      <c r="BN34">
        <v>100</v>
      </c>
      <c r="BO34">
        <v>9</v>
      </c>
      <c r="BP34">
        <v>1</v>
      </c>
      <c r="BQ34">
        <v>2</v>
      </c>
      <c r="BR34">
        <v>7</v>
      </c>
      <c r="BS34">
        <v>47</v>
      </c>
      <c r="BT34">
        <v>2</v>
      </c>
      <c r="BU34">
        <v>1</v>
      </c>
      <c r="BV34">
        <v>2</v>
      </c>
      <c r="BW34">
        <v>7</v>
      </c>
      <c r="BX34">
        <v>0</v>
      </c>
      <c r="BY34">
        <v>1</v>
      </c>
      <c r="BZ34">
        <v>1</v>
      </c>
      <c r="CA34">
        <v>2</v>
      </c>
      <c r="CB34">
        <v>4</v>
      </c>
      <c r="CC34">
        <v>0</v>
      </c>
      <c r="CD34">
        <v>1</v>
      </c>
      <c r="CE34">
        <v>1</v>
      </c>
      <c r="CF34">
        <v>109.02</v>
      </c>
      <c r="CG34">
        <v>34.5</v>
      </c>
      <c r="CH34">
        <v>46.8</v>
      </c>
      <c r="CI34">
        <v>28.69</v>
      </c>
      <c r="CJ34">
        <v>110.77</v>
      </c>
      <c r="CK34">
        <v>1.0189999999999999</v>
      </c>
      <c r="CL34">
        <v>2</v>
      </c>
      <c r="CM34">
        <v>4</v>
      </c>
      <c r="CN34">
        <v>15</v>
      </c>
      <c r="CO34">
        <v>2</v>
      </c>
      <c r="CP34">
        <v>1</v>
      </c>
      <c r="CQ34">
        <v>111.05</v>
      </c>
      <c r="CR34">
        <v>3</v>
      </c>
      <c r="CS34">
        <v>4</v>
      </c>
      <c r="CT34">
        <v>1</v>
      </c>
      <c r="CU34">
        <v>1</v>
      </c>
      <c r="CV34">
        <v>1</v>
      </c>
      <c r="CW34">
        <v>2</v>
      </c>
      <c r="CX34">
        <v>5.5</v>
      </c>
      <c r="CY34">
        <v>9</v>
      </c>
      <c r="CZ34">
        <v>3</v>
      </c>
      <c r="DA34">
        <v>1</v>
      </c>
      <c r="DB34">
        <v>1</v>
      </c>
      <c r="DC34">
        <v>7</v>
      </c>
      <c r="DD34">
        <v>45</v>
      </c>
      <c r="DE34">
        <v>5</v>
      </c>
      <c r="DF34">
        <v>1</v>
      </c>
      <c r="DG34">
        <v>1</v>
      </c>
      <c r="DH34">
        <v>5.5</v>
      </c>
      <c r="DI34">
        <v>92</v>
      </c>
      <c r="DJ34">
        <v>3</v>
      </c>
      <c r="DK34">
        <v>1</v>
      </c>
      <c r="DL34">
        <v>1</v>
      </c>
      <c r="DM34">
        <v>6.5</v>
      </c>
      <c r="DN34">
        <v>90</v>
      </c>
      <c r="DO34">
        <v>9</v>
      </c>
      <c r="DP34">
        <v>1</v>
      </c>
      <c r="EA34">
        <v>110.26</v>
      </c>
      <c r="EB34">
        <v>108.99</v>
      </c>
      <c r="EC34">
        <v>108.19</v>
      </c>
      <c r="ED34">
        <v>106.8</v>
      </c>
      <c r="EG34">
        <f>CQ34-ED34</f>
        <v>4.25</v>
      </c>
      <c r="EH34" s="4">
        <f t="shared" si="2"/>
        <v>3.8271049076992347</v>
      </c>
      <c r="EI34">
        <v>1773</v>
      </c>
      <c r="EJ34">
        <v>5</v>
      </c>
      <c r="EK34">
        <v>598</v>
      </c>
      <c r="EL34">
        <v>5</v>
      </c>
      <c r="EM34">
        <v>0</v>
      </c>
      <c r="EN34">
        <v>5</v>
      </c>
      <c r="EO34">
        <f t="shared" si="3"/>
        <v>2371</v>
      </c>
      <c r="EP34">
        <v>1</v>
      </c>
      <c r="EQ34">
        <v>4</v>
      </c>
      <c r="ER34">
        <v>100</v>
      </c>
      <c r="ES34">
        <v>9</v>
      </c>
      <c r="ET34">
        <v>1</v>
      </c>
      <c r="EU34">
        <v>3</v>
      </c>
      <c r="EV34">
        <v>4</v>
      </c>
      <c r="EW34">
        <v>1</v>
      </c>
      <c r="EX34">
        <v>1</v>
      </c>
      <c r="EY34">
        <v>1</v>
      </c>
      <c r="EZ34">
        <v>2</v>
      </c>
      <c r="FA34">
        <v>5</v>
      </c>
      <c r="FB34">
        <v>0</v>
      </c>
      <c r="FC34">
        <v>1</v>
      </c>
      <c r="FD34">
        <v>1</v>
      </c>
      <c r="FE34">
        <v>1</v>
      </c>
      <c r="FF34">
        <v>4</v>
      </c>
      <c r="FG34">
        <v>1</v>
      </c>
      <c r="FH34">
        <v>1</v>
      </c>
      <c r="FI34">
        <v>1</v>
      </c>
      <c r="FJ34">
        <v>109.22</v>
      </c>
      <c r="FK34">
        <v>30.6</v>
      </c>
      <c r="FL34">
        <v>74</v>
      </c>
      <c r="FM34">
        <v>27.79</v>
      </c>
    </row>
    <row r="35" spans="1:169" x14ac:dyDescent="0.3">
      <c r="A35">
        <v>14</v>
      </c>
      <c r="B35" t="s">
        <v>7</v>
      </c>
      <c r="C35">
        <v>31</v>
      </c>
      <c r="D35">
        <v>2</v>
      </c>
      <c r="E35">
        <v>1</v>
      </c>
      <c r="F35">
        <v>75.88</v>
      </c>
      <c r="G35">
        <v>1.018</v>
      </c>
      <c r="H35">
        <v>1</v>
      </c>
      <c r="I35">
        <v>4</v>
      </c>
      <c r="J35">
        <v>3</v>
      </c>
      <c r="K35">
        <v>1</v>
      </c>
      <c r="L35">
        <v>1</v>
      </c>
      <c r="M35">
        <v>76.03</v>
      </c>
      <c r="N35">
        <v>2</v>
      </c>
      <c r="O35">
        <v>4</v>
      </c>
      <c r="P35">
        <v>3</v>
      </c>
      <c r="Q35">
        <v>1</v>
      </c>
      <c r="R35">
        <v>1</v>
      </c>
      <c r="S35">
        <v>1</v>
      </c>
      <c r="T35">
        <v>5</v>
      </c>
      <c r="U35">
        <v>8</v>
      </c>
      <c r="V35">
        <v>1</v>
      </c>
      <c r="W35">
        <v>1</v>
      </c>
      <c r="X35">
        <v>1</v>
      </c>
      <c r="Y35">
        <v>5.5</v>
      </c>
      <c r="Z35">
        <v>8</v>
      </c>
      <c r="AA35">
        <v>2</v>
      </c>
      <c r="AB35">
        <v>1</v>
      </c>
      <c r="AC35">
        <v>1</v>
      </c>
      <c r="AD35">
        <v>4</v>
      </c>
      <c r="AE35">
        <v>13</v>
      </c>
      <c r="AF35">
        <v>3</v>
      </c>
      <c r="AG35">
        <v>1</v>
      </c>
      <c r="AH35">
        <v>1</v>
      </c>
      <c r="AI35">
        <v>4.5</v>
      </c>
      <c r="AJ35">
        <v>28</v>
      </c>
      <c r="AK35">
        <v>6</v>
      </c>
      <c r="AL35">
        <v>1</v>
      </c>
      <c r="AM35">
        <v>1</v>
      </c>
      <c r="AN35">
        <v>4</v>
      </c>
      <c r="AO35">
        <v>41</v>
      </c>
      <c r="AP35">
        <v>6</v>
      </c>
      <c r="AQ35">
        <v>1</v>
      </c>
      <c r="AW35">
        <v>75.5</v>
      </c>
      <c r="AX35">
        <v>74.75</v>
      </c>
      <c r="AY35">
        <v>74.010000000000005</v>
      </c>
      <c r="AZ35">
        <v>73.44</v>
      </c>
      <c r="BA35">
        <v>73.099999999999994</v>
      </c>
      <c r="BC35">
        <f t="shared" si="5"/>
        <v>2.9300000000000068</v>
      </c>
      <c r="BD35" s="4">
        <f t="shared" si="0"/>
        <v>3.8537419439694944</v>
      </c>
      <c r="BE35">
        <v>1201</v>
      </c>
      <c r="BF35">
        <v>5</v>
      </c>
      <c r="BG35">
        <v>0</v>
      </c>
      <c r="BH35">
        <v>4</v>
      </c>
      <c r="BI35">
        <v>267</v>
      </c>
      <c r="BJ35">
        <v>5</v>
      </c>
      <c r="BK35">
        <f t="shared" si="1"/>
        <v>1468</v>
      </c>
      <c r="BL35">
        <v>1</v>
      </c>
      <c r="BM35">
        <v>5</v>
      </c>
      <c r="BN35">
        <v>32</v>
      </c>
      <c r="BO35">
        <v>6</v>
      </c>
      <c r="BP35">
        <v>1</v>
      </c>
      <c r="BQ35">
        <v>1</v>
      </c>
      <c r="BR35">
        <v>5</v>
      </c>
      <c r="BS35">
        <v>6</v>
      </c>
      <c r="BT35">
        <v>1</v>
      </c>
      <c r="BU35">
        <v>1</v>
      </c>
      <c r="BV35">
        <v>1</v>
      </c>
      <c r="BW35">
        <v>5</v>
      </c>
      <c r="BX35">
        <v>3</v>
      </c>
      <c r="BY35">
        <v>1</v>
      </c>
      <c r="BZ35">
        <v>1</v>
      </c>
      <c r="CA35">
        <v>1</v>
      </c>
      <c r="CB35">
        <v>4</v>
      </c>
      <c r="CC35">
        <v>4</v>
      </c>
      <c r="CD35">
        <v>1</v>
      </c>
      <c r="CE35">
        <v>1</v>
      </c>
      <c r="CF35">
        <v>74.38</v>
      </c>
      <c r="CG35">
        <v>33.700000000000003</v>
      </c>
      <c r="CH35">
        <v>45.6</v>
      </c>
      <c r="CI35">
        <v>27.64</v>
      </c>
      <c r="CJ35">
        <v>75.760000000000005</v>
      </c>
      <c r="CK35">
        <v>1.02</v>
      </c>
      <c r="CL35">
        <v>1</v>
      </c>
      <c r="CM35">
        <v>3</v>
      </c>
      <c r="CN35">
        <v>2</v>
      </c>
      <c r="CO35">
        <v>1</v>
      </c>
      <c r="CP35">
        <v>1</v>
      </c>
      <c r="CQ35">
        <v>76.180000000000007</v>
      </c>
      <c r="CR35">
        <v>2</v>
      </c>
      <c r="CS35">
        <v>3</v>
      </c>
      <c r="CT35">
        <v>4</v>
      </c>
      <c r="CU35">
        <v>2</v>
      </c>
      <c r="CV35">
        <v>1</v>
      </c>
      <c r="CW35">
        <v>2</v>
      </c>
      <c r="CX35">
        <v>5.5</v>
      </c>
      <c r="CY35">
        <v>9</v>
      </c>
      <c r="CZ35">
        <v>2</v>
      </c>
      <c r="DA35">
        <v>1</v>
      </c>
      <c r="DB35">
        <v>1</v>
      </c>
      <c r="DC35">
        <v>5.5</v>
      </c>
      <c r="DD35">
        <v>14</v>
      </c>
      <c r="DE35">
        <v>3</v>
      </c>
      <c r="DF35">
        <v>1</v>
      </c>
      <c r="DG35">
        <v>1</v>
      </c>
      <c r="DH35">
        <v>5.5</v>
      </c>
      <c r="DI35">
        <v>30</v>
      </c>
      <c r="DJ35">
        <v>3</v>
      </c>
      <c r="DK35">
        <v>1</v>
      </c>
      <c r="DL35">
        <v>1</v>
      </c>
      <c r="DM35">
        <v>4.5</v>
      </c>
      <c r="DN35">
        <v>51</v>
      </c>
      <c r="DO35">
        <v>6</v>
      </c>
      <c r="DP35">
        <v>1</v>
      </c>
      <c r="EA35">
        <v>75.739999999999995</v>
      </c>
      <c r="EB35">
        <v>74.900000000000006</v>
      </c>
      <c r="EC35">
        <v>74.209999999999994</v>
      </c>
      <c r="ED35">
        <v>73.23</v>
      </c>
      <c r="EG35">
        <f>CQ35-ED35</f>
        <v>2.9500000000000028</v>
      </c>
      <c r="EH35" s="4">
        <f t="shared" si="2"/>
        <v>3.8724074560252069</v>
      </c>
      <c r="EI35">
        <v>1795</v>
      </c>
      <c r="EJ35">
        <v>4</v>
      </c>
      <c r="EK35">
        <v>598</v>
      </c>
      <c r="EL35">
        <v>5</v>
      </c>
      <c r="EM35">
        <v>0</v>
      </c>
      <c r="EN35">
        <v>5</v>
      </c>
      <c r="EO35">
        <f t="shared" si="3"/>
        <v>2393</v>
      </c>
      <c r="EP35">
        <v>1</v>
      </c>
      <c r="EQ35">
        <v>3.5</v>
      </c>
      <c r="ER35">
        <v>47</v>
      </c>
      <c r="ES35">
        <v>5</v>
      </c>
      <c r="ET35">
        <v>1</v>
      </c>
      <c r="EU35">
        <v>1</v>
      </c>
      <c r="EV35">
        <v>3</v>
      </c>
      <c r="EW35">
        <v>11</v>
      </c>
      <c r="EX35">
        <v>2</v>
      </c>
      <c r="EY35">
        <v>1</v>
      </c>
      <c r="EZ35">
        <v>2</v>
      </c>
      <c r="FA35">
        <v>3</v>
      </c>
      <c r="FB35">
        <v>3</v>
      </c>
      <c r="FC35">
        <v>1</v>
      </c>
      <c r="FD35">
        <v>1</v>
      </c>
      <c r="FE35">
        <v>2</v>
      </c>
      <c r="FF35">
        <v>3</v>
      </c>
      <c r="FG35">
        <v>3</v>
      </c>
      <c r="FH35">
        <v>1</v>
      </c>
      <c r="FI35">
        <v>1</v>
      </c>
      <c r="FJ35">
        <v>76.650000000000006</v>
      </c>
      <c r="FK35">
        <v>30.6</v>
      </c>
      <c r="FL35">
        <v>74</v>
      </c>
      <c r="FM35">
        <v>27.79</v>
      </c>
    </row>
    <row r="36" spans="1:169" x14ac:dyDescent="0.3">
      <c r="F36" s="8">
        <f>AVERAGE(F22:F35)</f>
        <v>72.189285714285717</v>
      </c>
      <c r="G36" s="8">
        <f t="shared" ref="G36:L36" si="7">AVERAGE(G22:G35)</f>
        <v>1.0172857142857146</v>
      </c>
      <c r="H36" s="8">
        <f t="shared" si="7"/>
        <v>1.5</v>
      </c>
      <c r="I36" s="8">
        <f t="shared" si="7"/>
        <v>3.6428571428571428</v>
      </c>
      <c r="J36" s="8">
        <f t="shared" si="7"/>
        <v>32.071428571428569</v>
      </c>
      <c r="K36" s="8">
        <f t="shared" si="7"/>
        <v>3.4285714285714284</v>
      </c>
      <c r="L36" s="8">
        <f t="shared" si="7"/>
        <v>1</v>
      </c>
      <c r="M36" s="8">
        <f t="shared" ref="M36" si="8">AVERAGE(M22:M35)</f>
        <v>72.547142857142859</v>
      </c>
      <c r="N36" s="8">
        <f t="shared" ref="N36" si="9">AVERAGE(N22:N35)</f>
        <v>3.7142857142857144</v>
      </c>
      <c r="O36" s="8">
        <f t="shared" ref="O36" si="10">AVERAGE(O22:O35)</f>
        <v>3.5</v>
      </c>
      <c r="P36" s="8">
        <f t="shared" ref="P36" si="11">AVERAGE(P22:P35)</f>
        <v>16.285714285714285</v>
      </c>
      <c r="Q36" s="8">
        <f t="shared" ref="Q36" si="12">AVERAGE(Q22:Q35)</f>
        <v>2.6428571428571428</v>
      </c>
      <c r="R36" s="8">
        <f t="shared" ref="R36" si="13">AVERAGE(R22:R35)</f>
        <v>1</v>
      </c>
      <c r="S36" s="8">
        <f t="shared" ref="S36" si="14">AVERAGE(S22:S35)</f>
        <v>3.2857142857142856</v>
      </c>
      <c r="T36" s="8">
        <f t="shared" ref="T36" si="15">AVERAGE(T22:T35)</f>
        <v>5.5714285714285712</v>
      </c>
      <c r="U36" s="8">
        <f t="shared" ref="U36" si="16">AVERAGE(U22:U35)</f>
        <v>27.928571428571427</v>
      </c>
      <c r="V36" s="8">
        <f t="shared" ref="V36" si="17">AVERAGE(V22:V35)</f>
        <v>3.5714285714285716</v>
      </c>
      <c r="W36" s="8">
        <f t="shared" ref="W36" si="18">AVERAGE(W22:W35)</f>
        <v>1</v>
      </c>
      <c r="X36" s="8">
        <f t="shared" ref="X36" si="19">AVERAGE(X22:X35)</f>
        <v>2.6785714285714284</v>
      </c>
      <c r="Y36" s="8">
        <f t="shared" ref="Y36" si="20">AVERAGE(Y22:Y35)</f>
        <v>6.1071428571428568</v>
      </c>
      <c r="Z36" s="8">
        <f t="shared" ref="Z36" si="21">AVERAGE(Z22:Z35)</f>
        <v>43.642857142857146</v>
      </c>
      <c r="AA36" s="8">
        <f t="shared" ref="AA36" si="22">AVERAGE(AA22:AA35)</f>
        <v>4.6428571428571432</v>
      </c>
      <c r="AB36" s="8">
        <f t="shared" ref="AB36" si="23">AVERAGE(AB22:AB35)</f>
        <v>1</v>
      </c>
      <c r="AC36" s="8">
        <f t="shared" ref="AC36" si="24">AVERAGE(AC22:AC35)</f>
        <v>2.3571428571428572</v>
      </c>
      <c r="AD36" s="8">
        <f t="shared" ref="AD36" si="25">AVERAGE(AD22:AD35)</f>
        <v>6.2857142857142856</v>
      </c>
      <c r="AE36" s="8">
        <f t="shared" ref="AE36" si="26">AVERAGE(AE22:AE35)</f>
        <v>59.357142857142854</v>
      </c>
      <c r="AF36" s="8">
        <f t="shared" ref="AF36" si="27">AVERAGE(AF22:AF35)</f>
        <v>5.9285714285714288</v>
      </c>
      <c r="AG36" s="8">
        <f t="shared" ref="AG36" si="28">AVERAGE(AG22:AG35)</f>
        <v>1</v>
      </c>
      <c r="AH36" s="8">
        <f t="shared" ref="AH36" si="29">AVERAGE(AH22:AH35)</f>
        <v>1.9642857142857142</v>
      </c>
      <c r="AI36" s="8">
        <f t="shared" ref="AI36" si="30">AVERAGE(AI22:AI35)</f>
        <v>6.3571428571428568</v>
      </c>
      <c r="AJ36" s="8">
        <f t="shared" ref="AJ36" si="31">AVERAGE(AJ22:AJ35)</f>
        <v>76.285714285714292</v>
      </c>
      <c r="AK36" s="8">
        <f t="shared" ref="AK36" si="32">AVERAGE(AK22:AK35)</f>
        <v>7.3571428571428568</v>
      </c>
      <c r="AL36" s="8">
        <f t="shared" ref="AL36" si="33">AVERAGE(AL22:AL35)</f>
        <v>1.0714285714285714</v>
      </c>
      <c r="AM36" s="8">
        <f t="shared" ref="AM36" si="34">AVERAGE(AM22:AM35)</f>
        <v>1.6153846153846154</v>
      </c>
      <c r="AN36" s="8">
        <f t="shared" ref="AN36" si="35">AVERAGE(AN22:AN35)</f>
        <v>6.4615384615384617</v>
      </c>
      <c r="AO36" s="8">
        <f t="shared" ref="AO36" si="36">AVERAGE(AO22:AO35)</f>
        <v>83.769230769230774</v>
      </c>
      <c r="AP36" s="8">
        <f t="shared" ref="AP36" si="37">AVERAGE(AP22:AP35)</f>
        <v>7.8461538461538458</v>
      </c>
      <c r="AQ36" s="8">
        <f t="shared" ref="AQ36" si="38">AVERAGE(AQ22:AQ35)</f>
        <v>1</v>
      </c>
      <c r="AR36" s="8">
        <f t="shared" ref="AR36" si="39">AVERAGE(AR22:AR35)</f>
        <v>2</v>
      </c>
      <c r="AS36" s="8">
        <f t="shared" ref="AS36" si="40">AVERAGE(AS22:AS35)</f>
        <v>7.25</v>
      </c>
      <c r="AT36" s="8">
        <f t="shared" ref="AT36" si="41">AVERAGE(AT22:AT35)</f>
        <v>95.666666666666671</v>
      </c>
      <c r="AU36" s="8">
        <f>AVERAGE(AU22:AU35)</f>
        <v>8.5</v>
      </c>
      <c r="AV36" s="8">
        <f t="shared" ref="AV36" si="42">AVERAGE(AV22:AV35)</f>
        <v>1</v>
      </c>
      <c r="BC36" s="4">
        <f>AVERAGE(BC22:BC35)</f>
        <v>2.7778571428571408</v>
      </c>
      <c r="BD36" s="4">
        <f>AVERAGE(BD22:BD35)</f>
        <v>3.82971257044183</v>
      </c>
      <c r="CG36" s="4">
        <f>AVERAGE(CG22:CG35)</f>
        <v>33.928571428571431</v>
      </c>
      <c r="CH36" s="4">
        <f t="shared" ref="CH36:CI36" si="43">AVERAGE(CH22:CH35)</f>
        <v>50.928571428571431</v>
      </c>
      <c r="CI36" s="4">
        <f t="shared" si="43"/>
        <v>28.47785714285714</v>
      </c>
      <c r="CJ36" s="8">
        <f>AVERAGE(CJ22:CJ35)</f>
        <v>71.91357142857143</v>
      </c>
      <c r="CK36" s="8">
        <f t="shared" ref="CK36:CV36" si="44">AVERAGE(CK22:CK35)</f>
        <v>1.0168571428571427</v>
      </c>
      <c r="CL36" s="8">
        <f t="shared" si="44"/>
        <v>1.7857142857142858</v>
      </c>
      <c r="CM36" s="8">
        <f t="shared" si="44"/>
        <v>4.0357142857142856</v>
      </c>
      <c r="CN36" s="8">
        <f t="shared" si="44"/>
        <v>40.5</v>
      </c>
      <c r="CO36" s="8">
        <f t="shared" si="44"/>
        <v>3.6428571428571428</v>
      </c>
      <c r="CP36" s="8">
        <f t="shared" si="44"/>
        <v>1.2857142857142858</v>
      </c>
      <c r="CQ36" s="8">
        <f t="shared" si="44"/>
        <v>72.262857142857129</v>
      </c>
      <c r="CR36" s="8">
        <f t="shared" si="44"/>
        <v>3.6071428571428572</v>
      </c>
      <c r="CS36" s="8">
        <f t="shared" si="44"/>
        <v>3.9642857142857144</v>
      </c>
      <c r="CT36" s="8">
        <v>24.87</v>
      </c>
      <c r="CU36" s="8">
        <f t="shared" si="44"/>
        <v>2.3571428571428572</v>
      </c>
      <c r="CV36" s="8">
        <f t="shared" si="44"/>
        <v>1.2857142857142858</v>
      </c>
      <c r="CW36" s="8">
        <f t="shared" ref="CW36" si="45">AVERAGE(CW22:CW35)</f>
        <v>3.2142857142857144</v>
      </c>
      <c r="CX36" s="8">
        <f t="shared" ref="CX36" si="46">AVERAGE(CX22:CX35)</f>
        <v>5.75</v>
      </c>
      <c r="CY36" s="8">
        <f t="shared" ref="CY36" si="47">AVERAGE(CY22:CY35)</f>
        <v>37.142857142857146</v>
      </c>
      <c r="CZ36" s="8">
        <f t="shared" ref="CZ36" si="48">AVERAGE(CZ22:CZ35)</f>
        <v>3.5714285714285716</v>
      </c>
      <c r="DA36" s="8">
        <f t="shared" ref="DA36" si="49">AVERAGE(DA22:DA35)</f>
        <v>1.2857142857142858</v>
      </c>
      <c r="DB36" s="8">
        <f t="shared" ref="DB36" si="50">AVERAGE(DB22:DB35)</f>
        <v>2.5714285714285716</v>
      </c>
      <c r="DC36" s="8">
        <f t="shared" ref="DC36" si="51">AVERAGE(DC22:DC35)</f>
        <v>6.4285714285714288</v>
      </c>
      <c r="DD36" s="8">
        <f t="shared" ref="DD36" si="52">AVERAGE(DD22:DD35)</f>
        <v>45.857142857142854</v>
      </c>
      <c r="DE36" s="8">
        <f t="shared" ref="DE36" si="53">AVERAGE(DE22:DE35)</f>
        <v>5.0714285714285712</v>
      </c>
      <c r="DF36" s="8">
        <f t="shared" ref="DF36" si="54">AVERAGE(DF22:DF35)</f>
        <v>1.2142857142857142</v>
      </c>
      <c r="DG36" s="8">
        <f t="shared" ref="DG36" si="55">AVERAGE(DG22:DG35)</f>
        <v>2.2142857142857144</v>
      </c>
      <c r="DH36" s="8">
        <f t="shared" ref="DH36" si="56">AVERAGE(DH22:DH35)</f>
        <v>6.1785714285714288</v>
      </c>
      <c r="DI36" s="8">
        <f t="shared" ref="DI36" si="57">AVERAGE(DI22:DI35)</f>
        <v>64.571428571428569</v>
      </c>
      <c r="DJ36" s="8">
        <f t="shared" ref="DJ36" si="58">AVERAGE(DJ22:DJ35)</f>
        <v>5.7142857142857144</v>
      </c>
      <c r="DK36" s="8">
        <f t="shared" ref="DK36" si="59">AVERAGE(DK22:DK35)</f>
        <v>1.0714285714285714</v>
      </c>
      <c r="DL36" s="8">
        <f t="shared" ref="DL36" si="60">AVERAGE(DL22:DL35)</f>
        <v>2</v>
      </c>
      <c r="DM36" s="8">
        <f t="shared" ref="DM36" si="61">AVERAGE(DM22:DM35)</f>
        <v>6.3928571428571432</v>
      </c>
      <c r="DN36" s="8">
        <f t="shared" ref="DN36" si="62">AVERAGE(DN22:DN35)</f>
        <v>76.285714285714292</v>
      </c>
      <c r="DO36" s="8">
        <f t="shared" ref="DO36" si="63">AVERAGE(DO22:DO35)</f>
        <v>7</v>
      </c>
      <c r="DP36" s="8">
        <f t="shared" ref="DP36" si="64">AVERAGE(DP22:DP35)</f>
        <v>1.2142857142857142</v>
      </c>
      <c r="DQ36" s="8">
        <f t="shared" ref="DQ36" si="65">AVERAGE(DQ22:DQ35)</f>
        <v>1.7272727272727273</v>
      </c>
      <c r="DR36" s="8">
        <f t="shared" ref="DR36" si="66">AVERAGE(DR22:DR35)</f>
        <v>6.7272727272727275</v>
      </c>
      <c r="DS36" s="8">
        <f t="shared" ref="DS36" si="67">AVERAGE(DS22:DS35)</f>
        <v>88.090909090909093</v>
      </c>
      <c r="DT36" s="8">
        <f t="shared" ref="DT36" si="68">AVERAGE(DT22:DT35)</f>
        <v>8.0909090909090917</v>
      </c>
      <c r="DU36" s="8">
        <f t="shared" ref="DU36" si="69">AVERAGE(DU22:DU35)</f>
        <v>1.0909090909090908</v>
      </c>
      <c r="DV36" s="8">
        <f t="shared" ref="DV36" si="70">AVERAGE(DV22:DV35)</f>
        <v>1.4</v>
      </c>
      <c r="DW36" s="8">
        <f t="shared" ref="DW36" si="71">AVERAGE(DW22:DW35)</f>
        <v>6.9</v>
      </c>
      <c r="DX36" s="8">
        <f t="shared" ref="DX36" si="72">AVERAGE(DX22:DX35)</f>
        <v>92</v>
      </c>
      <c r="DY36" s="8">
        <f t="shared" ref="DY36" si="73">AVERAGE(DY22:DY35)</f>
        <v>8.1999999999999993</v>
      </c>
      <c r="DZ36" s="8">
        <f t="shared" ref="DZ36" si="74">AVERAGE(DZ22:DZ35)</f>
        <v>1</v>
      </c>
      <c r="EG36">
        <f>AVERAGE(EG22:EG35)</f>
        <v>2.7542857142857131</v>
      </c>
      <c r="EH36">
        <f>AVERAGE(EH22:EH35)</f>
        <v>3.8133929407343001</v>
      </c>
      <c r="FK36" s="4">
        <f>AVERAGE(FK22:FK35)</f>
        <v>31.69285714285715</v>
      </c>
      <c r="FL36" s="4">
        <f t="shared" ref="FL36:FM36" si="75">AVERAGE(FL22:FL35)</f>
        <v>67.55714285714285</v>
      </c>
      <c r="FM36" s="4">
        <f t="shared" si="75"/>
        <v>28.180000000000003</v>
      </c>
    </row>
    <row r="37" spans="1:169" x14ac:dyDescent="0.3">
      <c r="F37" s="8">
        <f>STDEV(F22:F35)</f>
        <v>18.491832901741564</v>
      </c>
      <c r="G37" s="8">
        <f t="shared" ref="G37:L37" si="76">STDEV(G22:G35)</f>
        <v>5.5529419981812248E-3</v>
      </c>
      <c r="H37" s="8">
        <f t="shared" si="76"/>
        <v>0.75955452531274992</v>
      </c>
      <c r="I37" s="8">
        <f t="shared" si="76"/>
        <v>0.92878273166406533</v>
      </c>
      <c r="J37" s="8">
        <f t="shared" si="76"/>
        <v>28.540023949411239</v>
      </c>
      <c r="K37" s="8">
        <f t="shared" si="76"/>
        <v>2.2434275189912047</v>
      </c>
      <c r="L37" s="8">
        <f t="shared" si="76"/>
        <v>0</v>
      </c>
      <c r="M37" s="8">
        <f t="shared" ref="M37:R37" si="77">STDEV(M22:M35)</f>
        <v>18.522923605659553</v>
      </c>
      <c r="N37" s="8">
        <f t="shared" si="77"/>
        <v>0.9944903161976939</v>
      </c>
      <c r="O37" s="8">
        <f t="shared" si="77"/>
        <v>0.83205029433784372</v>
      </c>
      <c r="P37" s="8">
        <f t="shared" si="77"/>
        <v>15.349410268945045</v>
      </c>
      <c r="Q37" s="8">
        <f t="shared" si="77"/>
        <v>1.9057460827371866</v>
      </c>
      <c r="R37" s="8">
        <f t="shared" si="77"/>
        <v>0</v>
      </c>
      <c r="S37" s="8">
        <f t="shared" ref="S37:AV37" si="78">STDEV(S22:S35)</f>
        <v>1.0690449676496978</v>
      </c>
      <c r="T37" s="8">
        <f t="shared" si="78"/>
        <v>0.73004591154737264</v>
      </c>
      <c r="U37" s="8">
        <f t="shared" si="78"/>
        <v>23.730746967770557</v>
      </c>
      <c r="V37" s="8">
        <f t="shared" si="78"/>
        <v>2.1737697038266783</v>
      </c>
      <c r="W37" s="8">
        <f t="shared" si="78"/>
        <v>0</v>
      </c>
      <c r="X37" s="8">
        <f t="shared" si="78"/>
        <v>0.82292028909111381</v>
      </c>
      <c r="Y37" s="8">
        <f t="shared" si="78"/>
        <v>0.76406230687765575</v>
      </c>
      <c r="Z37" s="8">
        <f t="shared" si="78"/>
        <v>27.910866763977136</v>
      </c>
      <c r="AA37" s="8">
        <f t="shared" si="78"/>
        <v>2.1699749327564155</v>
      </c>
      <c r="AB37" s="8">
        <f t="shared" si="78"/>
        <v>0</v>
      </c>
      <c r="AC37" s="8">
        <f t="shared" si="78"/>
        <v>1.0082080720186266</v>
      </c>
      <c r="AD37" s="8">
        <f t="shared" si="78"/>
        <v>0.93467982412501882</v>
      </c>
      <c r="AE37" s="8">
        <f t="shared" si="78"/>
        <v>30.808608044998227</v>
      </c>
      <c r="AF37" s="8">
        <f t="shared" si="78"/>
        <v>1.7304639535412161</v>
      </c>
      <c r="AG37" s="8">
        <f t="shared" si="78"/>
        <v>0</v>
      </c>
      <c r="AH37" s="8">
        <f t="shared" si="78"/>
        <v>0.842712783316377</v>
      </c>
      <c r="AI37" s="8">
        <f t="shared" si="78"/>
        <v>0.86443782150756421</v>
      </c>
      <c r="AJ37" s="8">
        <f t="shared" si="78"/>
        <v>23.136479924498097</v>
      </c>
      <c r="AK37" s="8">
        <f t="shared" si="78"/>
        <v>1.392681025777416</v>
      </c>
      <c r="AL37" s="8">
        <f t="shared" si="78"/>
        <v>0.26726124191242417</v>
      </c>
      <c r="AM37" s="8">
        <f t="shared" si="78"/>
        <v>0.96076892283052295</v>
      </c>
      <c r="AN37" s="8">
        <f t="shared" si="78"/>
        <v>0.96741792204684751</v>
      </c>
      <c r="AO37" s="8">
        <f t="shared" si="78"/>
        <v>20.769183285795663</v>
      </c>
      <c r="AP37" s="8">
        <f t="shared" si="78"/>
        <v>1.1435437497937329</v>
      </c>
      <c r="AQ37" s="8">
        <f t="shared" si="78"/>
        <v>0</v>
      </c>
      <c r="AR37" s="8">
        <f t="shared" si="78"/>
        <v>1.4142135623730951</v>
      </c>
      <c r="AS37" s="8">
        <f t="shared" si="78"/>
        <v>0.35355339059327379</v>
      </c>
      <c r="AT37" s="8">
        <f t="shared" si="78"/>
        <v>7.5055534994651358</v>
      </c>
      <c r="AU37" s="8">
        <f t="shared" si="78"/>
        <v>0.70710678118654757</v>
      </c>
      <c r="AV37" s="8">
        <f t="shared" si="78"/>
        <v>0</v>
      </c>
      <c r="BC37">
        <f>_xlfn.STDEV.P(BC22:BC36)</f>
        <v>0.663889333864498</v>
      </c>
      <c r="BD37">
        <f>_xlfn.STDEV.P(BD22:BD36)</f>
        <v>7.8721100844405104E-2</v>
      </c>
      <c r="CJ37" s="8">
        <f>STDEV(CJ22:CJ35)</f>
        <v>18.319161303922225</v>
      </c>
      <c r="CK37" s="8">
        <f t="shared" ref="CK37:CV37" si="79">STDEV(CK22:CK35)</f>
        <v>5.5450205362336325E-3</v>
      </c>
      <c r="CL37" s="8">
        <f t="shared" si="79"/>
        <v>0.80178372573727297</v>
      </c>
      <c r="CM37" s="8">
        <f t="shared" si="79"/>
        <v>1.0824524454696829</v>
      </c>
      <c r="CN37" s="8">
        <f t="shared" si="79"/>
        <v>29.653771325855903</v>
      </c>
      <c r="CO37" s="8">
        <f t="shared" si="79"/>
        <v>2.0978796202592038</v>
      </c>
      <c r="CP37" s="8">
        <f t="shared" si="79"/>
        <v>0.72627303920256292</v>
      </c>
      <c r="CQ37" s="8">
        <f t="shared" si="79"/>
        <v>18.322477758447199</v>
      </c>
      <c r="CR37" s="8">
        <f t="shared" si="79"/>
        <v>0.92359188932232328</v>
      </c>
      <c r="CS37" s="8">
        <f t="shared" si="79"/>
        <v>0.74586773714827059</v>
      </c>
      <c r="CT37" s="8">
        <f t="shared" si="79"/>
        <v>21.497252571709442</v>
      </c>
      <c r="CU37" s="8">
        <f t="shared" si="79"/>
        <v>1.3363062095621216</v>
      </c>
      <c r="CV37" s="8">
        <f t="shared" si="79"/>
        <v>0.72627303920256292</v>
      </c>
      <c r="CW37" s="8">
        <f t="shared" ref="CW37:DZ37" si="80">STDEV(CW22:CW35)</f>
        <v>1.1883130530663679</v>
      </c>
      <c r="CX37" s="8">
        <f t="shared" si="80"/>
        <v>0.58011935111532142</v>
      </c>
      <c r="CY37" s="8">
        <f t="shared" si="80"/>
        <v>26.558664073379848</v>
      </c>
      <c r="CZ37" s="8">
        <f t="shared" si="80"/>
        <v>1.9499225118444581</v>
      </c>
      <c r="DA37" s="8">
        <f t="shared" si="80"/>
        <v>0.61124984550212669</v>
      </c>
      <c r="DB37" s="8">
        <f t="shared" si="80"/>
        <v>1.1578684470436789</v>
      </c>
      <c r="DC37" s="8">
        <f t="shared" si="80"/>
        <v>0.58366029559953847</v>
      </c>
      <c r="DD37" s="8">
        <f t="shared" si="80"/>
        <v>28.820017463447286</v>
      </c>
      <c r="DE37" s="8">
        <f t="shared" si="80"/>
        <v>1.5915297775935686</v>
      </c>
      <c r="DF37" s="8">
        <f t="shared" si="80"/>
        <v>0.57893422352183943</v>
      </c>
      <c r="DG37" s="8">
        <f t="shared" si="80"/>
        <v>1.0509022810878301</v>
      </c>
      <c r="DH37" s="8">
        <f t="shared" si="80"/>
        <v>0.63872297043948001</v>
      </c>
      <c r="DI37" s="8">
        <f t="shared" si="80"/>
        <v>28.2862137818035</v>
      </c>
      <c r="DJ37" s="8">
        <f t="shared" si="80"/>
        <v>2.0542103640523814</v>
      </c>
      <c r="DK37" s="8">
        <f t="shared" si="80"/>
        <v>0.26726124191242417</v>
      </c>
      <c r="DL37" s="8">
        <f t="shared" si="80"/>
        <v>1.0377490433255416</v>
      </c>
      <c r="DM37" s="8">
        <f t="shared" si="80"/>
        <v>0.73846440017760273</v>
      </c>
      <c r="DN37" s="8">
        <f t="shared" si="80"/>
        <v>25.226446962932108</v>
      </c>
      <c r="DO37" s="8">
        <f t="shared" si="80"/>
        <v>1.5689290811054724</v>
      </c>
      <c r="DP37" s="8">
        <f t="shared" si="80"/>
        <v>0.57893422352183943</v>
      </c>
      <c r="DQ37" s="8">
        <f t="shared" si="80"/>
        <v>0.78624539310689634</v>
      </c>
      <c r="DR37" s="8">
        <f t="shared" si="80"/>
        <v>0.60677987621691798</v>
      </c>
      <c r="DS37" s="8">
        <f t="shared" si="80"/>
        <v>17.985853026501378</v>
      </c>
      <c r="DT37" s="8">
        <f t="shared" si="80"/>
        <v>1.0444659357341854</v>
      </c>
      <c r="DU37" s="8">
        <f t="shared" si="80"/>
        <v>0.30151134457776346</v>
      </c>
      <c r="DV37" s="8">
        <f t="shared" si="80"/>
        <v>0.54772255750516596</v>
      </c>
      <c r="DW37" s="8">
        <f t="shared" si="80"/>
        <v>0.22360679774997896</v>
      </c>
      <c r="DX37" s="8">
        <f t="shared" si="80"/>
        <v>13.435028842544403</v>
      </c>
      <c r="DY37" s="8">
        <f t="shared" si="80"/>
        <v>0.44721359549995793</v>
      </c>
      <c r="DZ37" s="8">
        <f t="shared" si="80"/>
        <v>0</v>
      </c>
      <c r="EG37">
        <f>_xlfn.STDEV.P(EG22:EG35)</f>
        <v>0.68791314117112234</v>
      </c>
      <c r="EH37">
        <f>_xlfn.STDEV.P(EH22:EH35)</f>
        <v>0.23124551731687112</v>
      </c>
    </row>
  </sheetData>
  <mergeCells count="42">
    <mergeCell ref="D11:N12"/>
    <mergeCell ref="D13:N14"/>
    <mergeCell ref="D1:N2"/>
    <mergeCell ref="D3:N4"/>
    <mergeCell ref="D5:N6"/>
    <mergeCell ref="D7:N8"/>
    <mergeCell ref="D9:N10"/>
    <mergeCell ref="FK20:FM20"/>
    <mergeCell ref="CJ19:FN19"/>
    <mergeCell ref="AR20:AV20"/>
    <mergeCell ref="F20:L20"/>
    <mergeCell ref="M20:R20"/>
    <mergeCell ref="AC20:AG20"/>
    <mergeCell ref="AH20:AL20"/>
    <mergeCell ref="AM20:AQ20"/>
    <mergeCell ref="EZ20:FD20"/>
    <mergeCell ref="BL20:BP20"/>
    <mergeCell ref="BQ20:BU20"/>
    <mergeCell ref="BV20:BZ20"/>
    <mergeCell ref="AW20:BB20"/>
    <mergeCell ref="BE20:BK20"/>
    <mergeCell ref="CG20:CI20"/>
    <mergeCell ref="FE20:FI20"/>
    <mergeCell ref="D19:E19"/>
    <mergeCell ref="D20:D21"/>
    <mergeCell ref="E20:E21"/>
    <mergeCell ref="S20:W20"/>
    <mergeCell ref="X20:AB20"/>
    <mergeCell ref="CA20:CE20"/>
    <mergeCell ref="F19:CF19"/>
    <mergeCell ref="CJ20:CP20"/>
    <mergeCell ref="CQ20:CV20"/>
    <mergeCell ref="CW20:DA20"/>
    <mergeCell ref="EI20:EO20"/>
    <mergeCell ref="EP20:ET20"/>
    <mergeCell ref="EU20:EY20"/>
    <mergeCell ref="EA20:EH20"/>
    <mergeCell ref="DB20:DF20"/>
    <mergeCell ref="DG20:DK20"/>
    <mergeCell ref="DL20:DP20"/>
    <mergeCell ref="DQ20:DU20"/>
    <mergeCell ref="DV20:DZ20"/>
  </mergeCells>
  <hyperlinks>
    <hyperlink ref="D13:K13" r:id="rId1" display="Creative Commons Atribución-NoComercial-CompartirIgual 4.0 Internacional" xr:uid="{7FDC853E-4572-43C1-AE0F-5051648FE3CC}"/>
    <hyperlink ref="D7:N8" r:id="rId2" display="Doi del artículo orginal: https://doi.org/10.15517/pensarmov.v16i2.31479" xr:uid="{0EF93B5F-F98C-4578-860A-68240C00FAE8}"/>
    <hyperlink ref="D9:N10" r:id="rId3" display="Doi de esta base de datos: https://doi.org/10.15517/pensarmov.v18i1.42432" xr:uid="{DE181B64-9E78-4F01-B919-C19B3AE2773B}"/>
  </hyperlinks>
  <pageMargins left="0.7" right="0.7" top="0.75" bottom="0.75" header="0.3" footer="0.3"/>
  <pageSetup paperSize="9" orientation="portrait" verticalDpi="360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7"/>
  <sheetViews>
    <sheetView workbookViewId="0">
      <selection activeCell="F6" sqref="F6"/>
    </sheetView>
  </sheetViews>
  <sheetFormatPr defaultColWidth="11.5546875" defaultRowHeight="14.4" x14ac:dyDescent="0.3"/>
  <sheetData>
    <row r="1" spans="1:12" x14ac:dyDescent="0.3">
      <c r="B1" s="12" t="s">
        <v>57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3">
      <c r="B3" s="13" t="s">
        <v>58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9" spans="1:12" x14ac:dyDescent="0.3">
      <c r="B9" t="s">
        <v>45</v>
      </c>
      <c r="C9" t="s">
        <v>46</v>
      </c>
    </row>
    <row r="10" spans="1:12" x14ac:dyDescent="0.3">
      <c r="B10">
        <v>27.928999999999998</v>
      </c>
      <c r="C10">
        <v>37.143000000000001</v>
      </c>
    </row>
    <row r="11" spans="1:12" x14ac:dyDescent="0.3">
      <c r="B11">
        <v>43.643000000000001</v>
      </c>
      <c r="C11">
        <v>45.856999999999999</v>
      </c>
    </row>
    <row r="12" spans="1:12" x14ac:dyDescent="0.3">
      <c r="B12">
        <v>59.356999999999999</v>
      </c>
      <c r="C12">
        <v>64.570999999999998</v>
      </c>
    </row>
    <row r="13" spans="1:12" x14ac:dyDescent="0.3">
      <c r="B13">
        <v>76.286000000000001</v>
      </c>
      <c r="C13">
        <v>76.286000000000001</v>
      </c>
    </row>
    <row r="14" spans="1:12" x14ac:dyDescent="0.3">
      <c r="B14">
        <v>83.769000000000005</v>
      </c>
      <c r="C14">
        <v>88.090999999999994</v>
      </c>
    </row>
    <row r="15" spans="1:12" x14ac:dyDescent="0.3">
      <c r="B15">
        <v>95.667000000000002</v>
      </c>
      <c r="C15">
        <v>92</v>
      </c>
    </row>
    <row r="16" spans="1:12" x14ac:dyDescent="0.3">
      <c r="A16" t="s">
        <v>52</v>
      </c>
      <c r="B16">
        <f>AVERAGE(B10:B15)</f>
        <v>64.441833333333349</v>
      </c>
      <c r="C16">
        <f>AVERAGE(C10:C15)</f>
        <v>67.324666666666658</v>
      </c>
    </row>
    <row r="17" spans="1:3" x14ac:dyDescent="0.3">
      <c r="A17" t="s">
        <v>53</v>
      </c>
      <c r="B17">
        <f>_xlfn.STDEV.P(B10:B15)</f>
        <v>23.382574298086926</v>
      </c>
      <c r="C17">
        <f>_xlfn.STDEV.P(C10:C15)</f>
        <v>20.411575822448295</v>
      </c>
    </row>
  </sheetData>
  <mergeCells count="2">
    <mergeCell ref="B1:L2"/>
    <mergeCell ref="B3:L4"/>
  </mergeCells>
  <hyperlinks>
    <hyperlink ref="B3:I3" r:id="rId1" display="Creative Commons Atribución-NoComercial-CompartirIgual 4.0 Internacional" xr:uid="{031EFCDC-6E52-4EF3-B53B-4163BBECDF5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7"/>
  <sheetViews>
    <sheetView workbookViewId="0">
      <selection activeCell="G13" sqref="G13"/>
    </sheetView>
  </sheetViews>
  <sheetFormatPr defaultColWidth="11.5546875" defaultRowHeight="14.4" x14ac:dyDescent="0.3"/>
  <sheetData>
    <row r="1" spans="2:12" x14ac:dyDescent="0.3">
      <c r="B1" s="12" t="s">
        <v>57</v>
      </c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x14ac:dyDescent="0.3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x14ac:dyDescent="0.3">
      <c r="B3" s="13" t="s">
        <v>58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9" spans="2:12" x14ac:dyDescent="0.3">
      <c r="C9" t="s">
        <v>54</v>
      </c>
      <c r="D9" t="s">
        <v>46</v>
      </c>
    </row>
    <row r="10" spans="2:12" x14ac:dyDescent="0.3">
      <c r="C10">
        <v>5.5714285714285712</v>
      </c>
      <c r="D10">
        <v>5.75</v>
      </c>
    </row>
    <row r="11" spans="2:12" x14ac:dyDescent="0.3">
      <c r="C11">
        <v>6.1071428571428568</v>
      </c>
      <c r="D11">
        <v>6.4285714285714288</v>
      </c>
    </row>
    <row r="12" spans="2:12" x14ac:dyDescent="0.3">
      <c r="C12">
        <v>6.2857142857142856</v>
      </c>
      <c r="D12">
        <v>6.1785714285714288</v>
      </c>
    </row>
    <row r="13" spans="2:12" x14ac:dyDescent="0.3">
      <c r="C13">
        <v>6.3571428571428568</v>
      </c>
      <c r="D13">
        <v>6.3928571428571432</v>
      </c>
    </row>
    <row r="14" spans="2:12" x14ac:dyDescent="0.3">
      <c r="C14">
        <v>6.4615384615384617</v>
      </c>
      <c r="D14">
        <v>6.7272727272727275</v>
      </c>
    </row>
    <row r="15" spans="2:12" x14ac:dyDescent="0.3">
      <c r="C15">
        <v>7.25</v>
      </c>
      <c r="D15">
        <v>6.9</v>
      </c>
    </row>
    <row r="16" spans="2:12" x14ac:dyDescent="0.3">
      <c r="B16" t="s">
        <v>52</v>
      </c>
      <c r="C16">
        <f>AVERAGE(C10:C15)</f>
        <v>6.3388278388278385</v>
      </c>
      <c r="D16">
        <f>AVERAGE(D10:D15)</f>
        <v>6.3962121212121206</v>
      </c>
    </row>
    <row r="17" spans="2:4" x14ac:dyDescent="0.3">
      <c r="B17" t="s">
        <v>55</v>
      </c>
      <c r="C17">
        <f>_xlfn.STDEV.P(C10:C15)</f>
        <v>0.49850253426047642</v>
      </c>
      <c r="D17">
        <f>_xlfn.STDEV.P(D10:D15)</f>
        <v>0.37180176372316404</v>
      </c>
    </row>
  </sheetData>
  <mergeCells count="2">
    <mergeCell ref="B1:L2"/>
    <mergeCell ref="B3:L4"/>
  </mergeCells>
  <hyperlinks>
    <hyperlink ref="B3:I3" r:id="rId1" display="Creative Commons Atribución-NoComercial-CompartirIgual 4.0 Internacional" xr:uid="{E49EDBD9-40F2-4F11-8894-7C4DDCD3F54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Average thirst during</vt:lpstr>
      <vt:lpstr>Average heat during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Aragorn</dc:creator>
  <cp:lastModifiedBy>Melissa Varela Briceño</cp:lastModifiedBy>
  <dcterms:created xsi:type="dcterms:W3CDTF">2015-05-27T21:47:12Z</dcterms:created>
  <dcterms:modified xsi:type="dcterms:W3CDTF">2020-06-23T18:03:33Z</dcterms:modified>
</cp:coreProperties>
</file>